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nBrubeck\OneDrive - ABC\Qsync\MY DOCUMENTS 2021\"/>
    </mc:Choice>
  </mc:AlternateContent>
  <xr:revisionPtr revIDLastSave="0" documentId="13_ncr:1_{27CC4246-85D7-49A8-8BD5-BC775B9417EE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ABC Analysis" sheetId="4" r:id="rId1"/>
    <sheet name="All States" sheetId="3" r:id="rId2"/>
    <sheet name="All State and Local Spending" sheetId="2" r:id="rId3"/>
    <sheet name="Census State and Local by State" sheetId="1" r:id="rId4"/>
  </sheets>
  <definedNames>
    <definedName name="_xlnm._FilterDatabase" localSheetId="0" hidden="1">'ABC Analysis'!$A$5:$G$56</definedName>
    <definedName name="_xlnm.Print_Titles" localSheetId="0">'ABC Analysis'!$1:$5</definedName>
    <definedName name="_xlnm.Print_Titles" localSheetId="2">'All State and Local Spending'!$1:$4</definedName>
    <definedName name="_xlnm.Print_Titles" localSheetId="1">'All States'!$1:$4</definedName>
    <definedName name="_xlnm.Print_Titles" localSheetId="3">'Census State and Local by State'!$1:$4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4" l="1"/>
  <c r="E61" i="4" l="1"/>
  <c r="F61" i="4" s="1"/>
  <c r="E62" i="4"/>
  <c r="E63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6" i="4"/>
  <c r="C57" i="4"/>
  <c r="B57" i="4"/>
  <c r="A57" i="4"/>
  <c r="B57" i="3"/>
  <c r="C57" i="3"/>
  <c r="A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C57" i="2"/>
  <c r="F63" i="4" l="1"/>
  <c r="F62" i="4"/>
  <c r="G58" i="4"/>
  <c r="G62" i="4"/>
  <c r="G63" i="4"/>
  <c r="G66" i="4" l="1"/>
  <c r="G65" i="4"/>
</calcChain>
</file>

<file path=xl/sharedStrings.xml><?xml version="1.0" encoding="utf-8"?>
<sst xmlns="http://schemas.openxmlformats.org/spreadsheetml/2006/main" count="270" uniqueCount="89">
  <si>
    <t>United States</t>
  </si>
  <si>
    <t>New England</t>
  </si>
  <si>
    <t>Connecticut</t>
  </si>
  <si>
    <t>Maine</t>
  </si>
  <si>
    <t>Massachusetts</t>
  </si>
  <si>
    <t>New Hampshire</t>
  </si>
  <si>
    <t>Rhode Island</t>
  </si>
  <si>
    <t>Vermont</t>
  </si>
  <si>
    <t>Middle Atlantic</t>
  </si>
  <si>
    <t>New Jersey</t>
  </si>
  <si>
    <t>New York</t>
  </si>
  <si>
    <t>Pennsylvania</t>
  </si>
  <si>
    <t>East North Central</t>
  </si>
  <si>
    <t>Illinois</t>
  </si>
  <si>
    <t>Indiana</t>
  </si>
  <si>
    <t>Michigan</t>
  </si>
  <si>
    <t>Ohio</t>
  </si>
  <si>
    <t>Wisconsin</t>
  </si>
  <si>
    <t>West North Central</t>
  </si>
  <si>
    <t>Iowa</t>
  </si>
  <si>
    <t>Kansas</t>
  </si>
  <si>
    <t>Minnesota</t>
  </si>
  <si>
    <t>Missouri</t>
  </si>
  <si>
    <t>Nebraska</t>
  </si>
  <si>
    <t>North Dakota</t>
  </si>
  <si>
    <t>South Dakota</t>
  </si>
  <si>
    <t>South Atlantic</t>
  </si>
  <si>
    <t>Delaware</t>
  </si>
  <si>
    <t>District of Columbia</t>
  </si>
  <si>
    <t>Florida</t>
  </si>
  <si>
    <t>Georgia</t>
  </si>
  <si>
    <t>Maryland</t>
  </si>
  <si>
    <t>North Carolina</t>
  </si>
  <si>
    <t>South Carolina</t>
  </si>
  <si>
    <t>Virginia</t>
  </si>
  <si>
    <t>West Virginia</t>
  </si>
  <si>
    <t>East South Central</t>
  </si>
  <si>
    <t>Alabama</t>
  </si>
  <si>
    <t>Kentucky</t>
  </si>
  <si>
    <t>Mississippi</t>
  </si>
  <si>
    <t>Tennessee</t>
  </si>
  <si>
    <t>West South Central</t>
  </si>
  <si>
    <t>Arkansas</t>
  </si>
  <si>
    <t>Louisiana</t>
  </si>
  <si>
    <t>Oklahoma</t>
  </si>
  <si>
    <t>Texas</t>
  </si>
  <si>
    <t>Mountain</t>
  </si>
  <si>
    <t>Arizona</t>
  </si>
  <si>
    <t>Colorado</t>
  </si>
  <si>
    <t>Idaho</t>
  </si>
  <si>
    <t>Montana</t>
  </si>
  <si>
    <t>Nevada</t>
  </si>
  <si>
    <t>New Mexico</t>
  </si>
  <si>
    <t>Utah</t>
  </si>
  <si>
    <t>Wyoming</t>
  </si>
  <si>
    <t>Pacific</t>
  </si>
  <si>
    <t>Alaska</t>
  </si>
  <si>
    <t>California</t>
  </si>
  <si>
    <t>Hawaii</t>
  </si>
  <si>
    <t>Oregon</t>
  </si>
  <si>
    <t>Washington</t>
  </si>
  <si>
    <t>RSE - Relative Standard Error</t>
  </si>
  <si>
    <t>RSE(%)</t>
  </si>
  <si>
    <t/>
  </si>
  <si>
    <t>(Millions of dollars. Details may not add to totals since all types of construction are not shown separately.)</t>
  </si>
  <si>
    <t>2023</t>
  </si>
  <si>
    <t>Annual Value of State and Local Construction Put in Place by State, 2006-2023</t>
  </si>
  <si>
    <t>State</t>
  </si>
  <si>
    <t>Total</t>
  </si>
  <si>
    <t>Pro-PLA</t>
  </si>
  <si>
    <t>PLA Neutral</t>
  </si>
  <si>
    <t>FOCA</t>
  </si>
  <si>
    <t>1</t>
  </si>
  <si>
    <t>Est. Total Subject to GMPLAs</t>
  </si>
  <si>
    <t>FOCA States</t>
  </si>
  <si>
    <t>PLA Neutral States</t>
  </si>
  <si>
    <t>Pro-PLA States</t>
  </si>
  <si>
    <t>FOCA State</t>
  </si>
  <si>
    <t>Pro-PLA State</t>
  </si>
  <si>
    <t>PLA Neutral State</t>
  </si>
  <si>
    <t>Data downloaded on 12/24/24 from: https://www.census.gov/construction/c30/xlsx/slstate.xlsx</t>
  </si>
  <si>
    <t>% of $417B total</t>
  </si>
  <si>
    <t>ABC Estimates Updated 12/30/24</t>
  </si>
  <si>
    <t>Estimated Savings of FOCA EO Restricting GMPLAs</t>
  </si>
  <si>
    <t xml:space="preserve"> Value of State and Local Government Construction Put in Place by State</t>
  </si>
  <si>
    <t>Subject to Pro-PLA, PLA Neutral and FOCA Laws, 2023</t>
  </si>
  <si>
    <t>(Millions of dollars)</t>
  </si>
  <si>
    <t>Est. % of federally assisted work subject to GMPLAs</t>
  </si>
  <si>
    <t>2023 State and Local Gov't Spending on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</si>
</sst>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  <numFmt numFmtId="167" formatCode="&quot;$&quot;#,##0"/>
    <numFmt numFmtId="168" formatCode="0.0%"/>
    <numFmt numFmtId="169" formatCode="&quot;$&quot;#,##0.00"/>
  </numFmts>
  <fonts count="3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1" applyNumberFormat="0" applyAlignment="0" applyProtection="0"/>
    <xf numFmtId="0" fontId="12" fillId="28" borderId="2" applyNumberFormat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1" applyNumberFormat="0" applyAlignment="0" applyProtection="0"/>
    <xf numFmtId="0" fontId="19" fillId="0" borderId="6" applyNumberFormat="0" applyFill="0" applyAlignment="0" applyProtection="0"/>
    <xf numFmtId="0" fontId="20" fillId="31" borderId="0" applyNumberFormat="0" applyBorder="0" applyAlignment="0" applyProtection="0"/>
    <xf numFmtId="0" fontId="6" fillId="0" borderId="0"/>
    <xf numFmtId="0" fontId="8" fillId="0" borderId="0"/>
    <xf numFmtId="0" fontId="8" fillId="32" borderId="7" applyNumberFormat="0" applyFont="0" applyAlignment="0" applyProtection="0"/>
    <xf numFmtId="0" fontId="8" fillId="32" borderId="7" applyNumberFormat="0" applyFont="0" applyAlignment="0" applyProtection="0"/>
    <xf numFmtId="0" fontId="8" fillId="32" borderId="7" applyNumberFormat="0" applyFont="0" applyAlignment="0" applyProtection="0"/>
    <xf numFmtId="0" fontId="21" fillId="2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44" fontId="28" fillId="0" borderId="0" applyFont="0" applyFill="0" applyBorder="0" applyAlignment="0" applyProtection="0"/>
  </cellStyleXfs>
  <cellXfs count="80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6" fontId="5" fillId="0" borderId="0" xfId="28" applyNumberFormat="1" applyFont="1" applyFill="1" applyBorder="1" applyAlignment="1" applyProtection="1">
      <alignment horizontal="right" wrapText="1"/>
    </xf>
    <xf numFmtId="0" fontId="4" fillId="0" borderId="0" xfId="0" applyFont="1"/>
    <xf numFmtId="0" fontId="3" fillId="0" borderId="0" xfId="0" applyFont="1"/>
    <xf numFmtId="49" fontId="25" fillId="0" borderId="0" xfId="0" applyNumberFormat="1" applyFont="1" applyAlignment="1">
      <alignment horizontal="right"/>
    </xf>
    <xf numFmtId="166" fontId="0" fillId="0" borderId="0" xfId="0" applyNumberFormat="1"/>
    <xf numFmtId="0" fontId="7" fillId="0" borderId="0" xfId="0" applyFont="1"/>
    <xf numFmtId="165" fontId="0" fillId="0" borderId="0" xfId="0" applyNumberFormat="1"/>
    <xf numFmtId="3" fontId="26" fillId="0" borderId="0" xfId="0" applyNumberFormat="1" applyFont="1" applyAlignment="1">
      <alignment horizontal="right"/>
    </xf>
    <xf numFmtId="165" fontId="26" fillId="0" borderId="0" xfId="0" applyNumberFormat="1" applyFont="1" applyAlignment="1">
      <alignment horizontal="right"/>
    </xf>
    <xf numFmtId="165" fontId="27" fillId="0" borderId="0" xfId="0" applyNumberFormat="1" applyFont="1" applyAlignment="1">
      <alignment horizontal="right"/>
    </xf>
    <xf numFmtId="0" fontId="27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67" fontId="5" fillId="0" borderId="0" xfId="28" applyNumberFormat="1" applyFont="1" applyFill="1" applyBorder="1" applyAlignment="1" applyProtection="1">
      <alignment horizontal="right" wrapText="1"/>
    </xf>
    <xf numFmtId="167" fontId="26" fillId="0" borderId="0" xfId="0" applyNumberFormat="1" applyFont="1" applyAlignment="1">
      <alignment horizontal="right"/>
    </xf>
    <xf numFmtId="167" fontId="0" fillId="0" borderId="0" xfId="0" applyNumberFormat="1"/>
    <xf numFmtId="0" fontId="0" fillId="0" borderId="0" xfId="0" applyAlignment="1">
      <alignment horizontal="center"/>
    </xf>
    <xf numFmtId="168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0" xfId="49" applyFont="1"/>
    <xf numFmtId="44" fontId="5" fillId="0" borderId="0" xfId="49" applyFont="1" applyFill="1" applyBorder="1" applyAlignment="1" applyProtection="1">
      <alignment horizontal="right" wrapText="1"/>
    </xf>
    <xf numFmtId="0" fontId="0" fillId="33" borderId="0" xfId="0" applyFill="1" applyAlignment="1">
      <alignment horizontal="center"/>
    </xf>
    <xf numFmtId="0" fontId="0" fillId="33" borderId="0" xfId="0" applyFill="1"/>
    <xf numFmtId="167" fontId="26" fillId="33" borderId="0" xfId="0" applyNumberFormat="1" applyFont="1" applyFill="1" applyAlignment="1">
      <alignment horizontal="right"/>
    </xf>
    <xf numFmtId="168" fontId="0" fillId="33" borderId="0" xfId="0" applyNumberFormat="1" applyFill="1"/>
    <xf numFmtId="44" fontId="0" fillId="33" borderId="0" xfId="49" applyFont="1" applyFill="1"/>
    <xf numFmtId="0" fontId="0" fillId="34" borderId="0" xfId="0" applyFill="1"/>
    <xf numFmtId="167" fontId="26" fillId="34" borderId="0" xfId="0" applyNumberFormat="1" applyFont="1" applyFill="1" applyAlignment="1">
      <alignment horizontal="right"/>
    </xf>
    <xf numFmtId="168" fontId="0" fillId="34" borderId="0" xfId="0" applyNumberFormat="1" applyFill="1"/>
    <xf numFmtId="44" fontId="0" fillId="34" borderId="0" xfId="49" applyFont="1" applyFill="1"/>
    <xf numFmtId="0" fontId="0" fillId="34" borderId="0" xfId="0" applyFill="1" applyAlignment="1">
      <alignment horizontal="center"/>
    </xf>
    <xf numFmtId="0" fontId="30" fillId="0" borderId="0" xfId="0" applyFont="1"/>
    <xf numFmtId="0" fontId="3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7" fillId="0" borderId="0" xfId="0" applyFont="1" applyAlignment="1">
      <alignment horizontal="center"/>
    </xf>
    <xf numFmtId="167" fontId="3" fillId="0" borderId="11" xfId="0" applyNumberFormat="1" applyFont="1" applyBorder="1"/>
    <xf numFmtId="0" fontId="3" fillId="0" borderId="13" xfId="0" applyFont="1" applyBorder="1"/>
    <xf numFmtId="167" fontId="3" fillId="0" borderId="0" xfId="0" applyNumberFormat="1" applyFont="1"/>
    <xf numFmtId="0" fontId="3" fillId="33" borderId="10" xfId="0" applyFont="1" applyFill="1" applyBorder="1"/>
    <xf numFmtId="169" fontId="3" fillId="0" borderId="12" xfId="0" applyNumberFormat="1" applyFont="1" applyBorder="1"/>
    <xf numFmtId="0" fontId="3" fillId="34" borderId="15" xfId="0" applyFont="1" applyFill="1" applyBorder="1"/>
    <xf numFmtId="167" fontId="3" fillId="0" borderId="16" xfId="0" applyNumberFormat="1" applyFont="1" applyBorder="1"/>
    <xf numFmtId="0" fontId="3" fillId="35" borderId="10" xfId="0" applyFont="1" applyFill="1" applyBorder="1"/>
    <xf numFmtId="0" fontId="0" fillId="35" borderId="11" xfId="0" applyFill="1" applyBorder="1"/>
    <xf numFmtId="166" fontId="5" fillId="35" borderId="11" xfId="28" applyNumberFormat="1" applyFont="1" applyFill="1" applyBorder="1" applyAlignment="1" applyProtection="1">
      <alignment horizontal="right" wrapText="1"/>
    </xf>
    <xf numFmtId="0" fontId="0" fillId="35" borderId="12" xfId="0" applyFill="1" applyBorder="1"/>
    <xf numFmtId="9" fontId="3" fillId="35" borderId="13" xfId="0" applyNumberFormat="1" applyFont="1" applyFill="1" applyBorder="1"/>
    <xf numFmtId="0" fontId="0" fillId="35" borderId="0" xfId="0" applyFill="1"/>
    <xf numFmtId="166" fontId="5" fillId="35" borderId="0" xfId="28" applyNumberFormat="1" applyFont="1" applyFill="1" applyBorder="1" applyAlignment="1" applyProtection="1">
      <alignment horizontal="right" wrapText="1"/>
    </xf>
    <xf numFmtId="44" fontId="3" fillId="35" borderId="14" xfId="0" applyNumberFormat="1" applyFont="1" applyFill="1" applyBorder="1"/>
    <xf numFmtId="9" fontId="3" fillId="35" borderId="15" xfId="0" applyNumberFormat="1" applyFont="1" applyFill="1" applyBorder="1"/>
    <xf numFmtId="0" fontId="0" fillId="35" borderId="16" xfId="0" applyFill="1" applyBorder="1"/>
    <xf numFmtId="166" fontId="5" fillId="35" borderId="16" xfId="28" applyNumberFormat="1" applyFont="1" applyFill="1" applyBorder="1" applyAlignment="1" applyProtection="1">
      <alignment horizontal="right" wrapText="1"/>
    </xf>
    <xf numFmtId="44" fontId="3" fillId="35" borderId="17" xfId="0" applyNumberFormat="1" applyFont="1" applyFill="1" applyBorder="1"/>
    <xf numFmtId="44" fontId="3" fillId="36" borderId="14" xfId="0" applyNumberFormat="1" applyFont="1" applyFill="1" applyBorder="1"/>
    <xf numFmtId="44" fontId="3" fillId="36" borderId="17" xfId="0" applyNumberFormat="1" applyFont="1" applyFill="1" applyBorder="1"/>
    <xf numFmtId="44" fontId="3" fillId="36" borderId="0" xfId="49" applyFont="1" applyFill="1" applyBorder="1"/>
    <xf numFmtId="9" fontId="3" fillId="0" borderId="11" xfId="28" applyNumberFormat="1" applyFont="1" applyFill="1" applyBorder="1" applyAlignment="1" applyProtection="1">
      <alignment horizontal="right" wrapText="1"/>
    </xf>
    <xf numFmtId="9" fontId="3" fillId="0" borderId="0" xfId="28" applyNumberFormat="1" applyFont="1" applyFill="1" applyBorder="1" applyAlignment="1" applyProtection="1">
      <alignment horizontal="right" wrapText="1"/>
    </xf>
    <xf numFmtId="9" fontId="3" fillId="0" borderId="16" xfId="28" applyNumberFormat="1" applyFont="1" applyFill="1" applyBorder="1" applyAlignment="1" applyProtection="1">
      <alignment horizontal="right" wrapText="1"/>
    </xf>
    <xf numFmtId="0" fontId="0" fillId="0" borderId="0" xfId="0"/>
    <xf numFmtId="0" fontId="30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2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34" borderId="0" xfId="0" applyFont="1" applyFill="1" applyAlignment="1">
      <alignment horizontal="center" wrapText="1"/>
    </xf>
    <xf numFmtId="0" fontId="3" fillId="33" borderId="0" xfId="0" applyFont="1" applyFill="1" applyAlignment="1">
      <alignment horizontal="center" wrapText="1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Currency" xfId="49" builtinId="4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 2" xfId="40" xr:uid="{00000000-0005-0000-0000-000028000000}"/>
    <cellStyle name="Normal 3" xfId="41" xr:uid="{00000000-0005-0000-0000-000029000000}"/>
    <cellStyle name="Note 2" xfId="42" xr:uid="{00000000-0005-0000-0000-00002A000000}"/>
    <cellStyle name="Note 2 2" xfId="43" xr:uid="{00000000-0005-0000-0000-00002B000000}"/>
    <cellStyle name="Note 3" xfId="44" xr:uid="{00000000-0005-0000-0000-00002C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34F69-7860-4604-A354-FD8D68328E41}">
  <sheetPr>
    <pageSetUpPr fitToPage="1"/>
  </sheetPr>
  <dimension ref="A1:Y68"/>
  <sheetViews>
    <sheetView tabSelected="1" zoomScaleNormal="100" zoomScaleSheetLayoutView="80" workbookViewId="0">
      <pane xSplit="4" ySplit="5" topLeftCell="E54" activePane="bottomRight" state="frozen"/>
      <selection pane="topRight" activeCell="C1" sqref="C1"/>
      <selection pane="bottomLeft" activeCell="A5" sqref="A5"/>
      <selection pane="bottomRight" activeCell="G5" sqref="G5"/>
    </sheetView>
  </sheetViews>
  <sheetFormatPr defaultRowHeight="12.75" x14ac:dyDescent="0.2"/>
  <cols>
    <col min="2" max="2" width="11.85546875" bestFit="1" customWidth="1"/>
    <col min="4" max="4" width="21.42578125" customWidth="1"/>
    <col min="5" max="5" width="12.7109375" customWidth="1"/>
    <col min="6" max="6" width="16" customWidth="1"/>
    <col min="7" max="7" width="14.42578125" customWidth="1"/>
    <col min="8" max="22" width="9.5703125" customWidth="1"/>
    <col min="25" max="25" width="16.28515625" customWidth="1"/>
  </cols>
  <sheetData>
    <row r="1" spans="1:25" s="40" customFormat="1" ht="15" x14ac:dyDescent="0.25">
      <c r="A1" s="68" t="s">
        <v>84</v>
      </c>
      <c r="B1" s="68"/>
      <c r="C1" s="68"/>
      <c r="D1" s="68"/>
      <c r="E1" s="68"/>
      <c r="F1" s="68"/>
      <c r="G1" s="68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7"/>
      <c r="X1" s="37"/>
      <c r="Y1" s="37"/>
    </row>
    <row r="2" spans="1:25" s="40" customFormat="1" ht="15" x14ac:dyDescent="0.25">
      <c r="A2" s="70" t="s">
        <v>85</v>
      </c>
      <c r="B2" s="71"/>
      <c r="C2" s="71"/>
      <c r="D2" s="71"/>
      <c r="E2" s="71"/>
      <c r="F2" s="71"/>
      <c r="G2" s="71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7"/>
      <c r="X2" s="37"/>
      <c r="Y2" s="37"/>
    </row>
    <row r="3" spans="1:25" s="21" customFormat="1" ht="15" x14ac:dyDescent="0.2">
      <c r="A3" s="75" t="s">
        <v>86</v>
      </c>
      <c r="B3" s="69"/>
      <c r="C3" s="69"/>
      <c r="D3" s="69"/>
      <c r="E3" s="69"/>
      <c r="F3" s="69"/>
      <c r="G3" s="69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41"/>
      <c r="X3" s="41"/>
      <c r="Y3" s="38"/>
    </row>
    <row r="4" spans="1:25" x14ac:dyDescent="0.2">
      <c r="B4" s="2"/>
      <c r="C4" s="2"/>
    </row>
    <row r="5" spans="1:25" s="24" customFormat="1" ht="74.25" customHeight="1" x14ac:dyDescent="0.2">
      <c r="A5" s="78" t="s">
        <v>78</v>
      </c>
      <c r="B5" s="77" t="s">
        <v>79</v>
      </c>
      <c r="C5" s="79" t="s">
        <v>77</v>
      </c>
      <c r="D5" s="77" t="s">
        <v>67</v>
      </c>
      <c r="E5" s="76" t="s">
        <v>88</v>
      </c>
      <c r="F5" s="77" t="s">
        <v>87</v>
      </c>
      <c r="G5" s="77" t="s">
        <v>73</v>
      </c>
    </row>
    <row r="6" spans="1:25" x14ac:dyDescent="0.2">
      <c r="A6" s="21"/>
      <c r="B6" s="21"/>
      <c r="C6" s="27">
        <v>1</v>
      </c>
      <c r="D6" s="28" t="s">
        <v>37</v>
      </c>
      <c r="E6" s="29">
        <v>4714</v>
      </c>
      <c r="F6" s="30">
        <v>0</v>
      </c>
      <c r="G6" s="31">
        <f>E6*F6</f>
        <v>0</v>
      </c>
    </row>
    <row r="7" spans="1:25" x14ac:dyDescent="0.2">
      <c r="A7" s="21"/>
      <c r="B7" s="21">
        <v>1</v>
      </c>
      <c r="C7" s="21"/>
      <c r="D7" t="s">
        <v>56</v>
      </c>
      <c r="E7" s="19">
        <v>1912</v>
      </c>
      <c r="F7" s="22">
        <v>0.15</v>
      </c>
      <c r="G7" s="25">
        <f t="shared" ref="G7:G56" si="0">E7*F7</f>
        <v>286.8</v>
      </c>
    </row>
    <row r="8" spans="1:25" x14ac:dyDescent="0.2">
      <c r="A8" s="21"/>
      <c r="B8" s="21"/>
      <c r="C8" s="27">
        <v>1</v>
      </c>
      <c r="D8" s="28" t="s">
        <v>47</v>
      </c>
      <c r="E8" s="29">
        <v>4701</v>
      </c>
      <c r="F8" s="30">
        <v>0</v>
      </c>
      <c r="G8" s="31">
        <f t="shared" si="0"/>
        <v>0</v>
      </c>
    </row>
    <row r="9" spans="1:25" x14ac:dyDescent="0.2">
      <c r="A9" s="21"/>
      <c r="B9" s="21"/>
      <c r="C9" s="27">
        <v>1</v>
      </c>
      <c r="D9" s="28" t="s">
        <v>42</v>
      </c>
      <c r="E9" s="29">
        <v>4922</v>
      </c>
      <c r="F9" s="30">
        <v>0</v>
      </c>
      <c r="G9" s="31">
        <f t="shared" si="0"/>
        <v>0</v>
      </c>
    </row>
    <row r="10" spans="1:25" x14ac:dyDescent="0.2">
      <c r="A10" s="36">
        <v>1</v>
      </c>
      <c r="B10" s="21"/>
      <c r="C10" s="21"/>
      <c r="D10" s="32" t="s">
        <v>57</v>
      </c>
      <c r="E10" s="33">
        <v>46159</v>
      </c>
      <c r="F10" s="34">
        <v>0.25</v>
      </c>
      <c r="G10" s="35">
        <f t="shared" si="0"/>
        <v>11539.75</v>
      </c>
    </row>
    <row r="11" spans="1:25" x14ac:dyDescent="0.2">
      <c r="A11" s="21"/>
      <c r="B11" s="17">
        <v>1</v>
      </c>
      <c r="C11" s="21"/>
      <c r="D11" t="s">
        <v>48</v>
      </c>
      <c r="E11" s="19">
        <v>7342</v>
      </c>
      <c r="F11" s="22">
        <v>0.05</v>
      </c>
      <c r="G11" s="25">
        <f t="shared" si="0"/>
        <v>367.1</v>
      </c>
    </row>
    <row r="12" spans="1:25" x14ac:dyDescent="0.2">
      <c r="A12" s="36">
        <v>1</v>
      </c>
      <c r="B12" s="21"/>
      <c r="C12" s="21"/>
      <c r="D12" s="32" t="s">
        <v>2</v>
      </c>
      <c r="E12" s="33">
        <v>3366</v>
      </c>
      <c r="F12" s="34">
        <v>0.15</v>
      </c>
      <c r="G12" s="35">
        <f t="shared" si="0"/>
        <v>504.9</v>
      </c>
    </row>
    <row r="13" spans="1:25" x14ac:dyDescent="0.2">
      <c r="A13" s="36">
        <v>1</v>
      </c>
      <c r="B13" s="21"/>
      <c r="C13" s="21"/>
      <c r="D13" s="32" t="s">
        <v>27</v>
      </c>
      <c r="E13" s="33">
        <v>1628</v>
      </c>
      <c r="F13" s="34">
        <v>0.05</v>
      </c>
      <c r="G13" s="35">
        <f t="shared" si="0"/>
        <v>81.400000000000006</v>
      </c>
    </row>
    <row r="14" spans="1:25" x14ac:dyDescent="0.2">
      <c r="A14" s="36">
        <v>1</v>
      </c>
      <c r="B14" s="21"/>
      <c r="C14" s="21"/>
      <c r="D14" s="32" t="s">
        <v>28</v>
      </c>
      <c r="E14" s="33">
        <v>1350</v>
      </c>
      <c r="F14" s="34">
        <v>0.15</v>
      </c>
      <c r="G14" s="35">
        <f t="shared" si="0"/>
        <v>202.5</v>
      </c>
    </row>
    <row r="15" spans="1:25" x14ac:dyDescent="0.2">
      <c r="A15" s="21"/>
      <c r="B15" s="21"/>
      <c r="C15" s="27">
        <v>1</v>
      </c>
      <c r="D15" s="28" t="s">
        <v>29</v>
      </c>
      <c r="E15" s="29">
        <v>23288</v>
      </c>
      <c r="F15" s="30">
        <v>0</v>
      </c>
      <c r="G15" s="31">
        <f t="shared" si="0"/>
        <v>0</v>
      </c>
    </row>
    <row r="16" spans="1:25" x14ac:dyDescent="0.2">
      <c r="A16" s="21"/>
      <c r="B16" s="21"/>
      <c r="C16" s="27">
        <v>1</v>
      </c>
      <c r="D16" s="28" t="s">
        <v>30</v>
      </c>
      <c r="E16" s="29">
        <v>11503</v>
      </c>
      <c r="F16" s="30">
        <v>0</v>
      </c>
      <c r="G16" s="31">
        <f t="shared" si="0"/>
        <v>0</v>
      </c>
    </row>
    <row r="17" spans="1:7" x14ac:dyDescent="0.2">
      <c r="A17" s="36">
        <v>1</v>
      </c>
      <c r="B17" s="21"/>
      <c r="C17" s="21"/>
      <c r="D17" s="32" t="s">
        <v>58</v>
      </c>
      <c r="E17" s="33">
        <v>2886</v>
      </c>
      <c r="F17" s="34">
        <v>0.25</v>
      </c>
      <c r="G17" s="35">
        <f t="shared" si="0"/>
        <v>721.5</v>
      </c>
    </row>
    <row r="18" spans="1:7" x14ac:dyDescent="0.2">
      <c r="A18" s="21"/>
      <c r="B18" s="21"/>
      <c r="C18" s="27">
        <v>1</v>
      </c>
      <c r="D18" s="28" t="s">
        <v>49</v>
      </c>
      <c r="E18" s="29">
        <v>2035</v>
      </c>
      <c r="F18" s="30">
        <v>0</v>
      </c>
      <c r="G18" s="31">
        <f t="shared" si="0"/>
        <v>0</v>
      </c>
    </row>
    <row r="19" spans="1:7" x14ac:dyDescent="0.2">
      <c r="A19" s="36">
        <v>1</v>
      </c>
      <c r="B19" s="21"/>
      <c r="C19" s="21"/>
      <c r="D19" s="32" t="s">
        <v>13</v>
      </c>
      <c r="E19" s="33">
        <v>14694</v>
      </c>
      <c r="F19" s="34">
        <v>0.25</v>
      </c>
      <c r="G19" s="35">
        <f t="shared" si="0"/>
        <v>3673.5</v>
      </c>
    </row>
    <row r="20" spans="1:7" x14ac:dyDescent="0.2">
      <c r="A20" s="21"/>
      <c r="B20" s="21">
        <v>1</v>
      </c>
      <c r="C20" s="21"/>
      <c r="D20" t="s">
        <v>14</v>
      </c>
      <c r="E20" s="19">
        <v>8971</v>
      </c>
      <c r="F20" s="22">
        <v>0.01</v>
      </c>
      <c r="G20" s="25">
        <f t="shared" si="0"/>
        <v>89.710000000000008</v>
      </c>
    </row>
    <row r="21" spans="1:7" x14ac:dyDescent="0.2">
      <c r="A21" s="21"/>
      <c r="B21" s="21"/>
      <c r="C21" s="27">
        <v>1</v>
      </c>
      <c r="D21" s="28" t="s">
        <v>19</v>
      </c>
      <c r="E21" s="29">
        <v>5748</v>
      </c>
      <c r="F21" s="30">
        <v>0</v>
      </c>
      <c r="G21" s="31">
        <f t="shared" si="0"/>
        <v>0</v>
      </c>
    </row>
    <row r="22" spans="1:7" x14ac:dyDescent="0.2">
      <c r="A22" s="21"/>
      <c r="B22" s="21"/>
      <c r="C22" s="27">
        <v>1</v>
      </c>
      <c r="D22" s="28" t="s">
        <v>20</v>
      </c>
      <c r="E22" s="29">
        <v>3917</v>
      </c>
      <c r="F22" s="30">
        <v>0</v>
      </c>
      <c r="G22" s="31">
        <f t="shared" si="0"/>
        <v>0</v>
      </c>
    </row>
    <row r="23" spans="1:7" x14ac:dyDescent="0.2">
      <c r="A23" s="21"/>
      <c r="B23" s="21"/>
      <c r="C23" s="27">
        <v>1</v>
      </c>
      <c r="D23" s="28" t="s">
        <v>38</v>
      </c>
      <c r="E23" s="29">
        <v>4584</v>
      </c>
      <c r="F23" s="30">
        <v>0</v>
      </c>
      <c r="G23" s="31">
        <f t="shared" si="0"/>
        <v>0</v>
      </c>
    </row>
    <row r="24" spans="1:7" x14ac:dyDescent="0.2">
      <c r="A24" s="21"/>
      <c r="B24" s="21"/>
      <c r="C24" s="27">
        <v>1</v>
      </c>
      <c r="D24" s="28" t="s">
        <v>43</v>
      </c>
      <c r="E24" s="29">
        <v>5763</v>
      </c>
      <c r="F24" s="30">
        <v>0</v>
      </c>
      <c r="G24" s="31">
        <f t="shared" si="0"/>
        <v>0</v>
      </c>
    </row>
    <row r="25" spans="1:7" x14ac:dyDescent="0.2">
      <c r="A25" s="21"/>
      <c r="B25" s="21">
        <v>1</v>
      </c>
      <c r="C25" s="21"/>
      <c r="D25" t="s">
        <v>3</v>
      </c>
      <c r="E25" s="19">
        <v>1626</v>
      </c>
      <c r="F25" s="22">
        <v>0.01</v>
      </c>
      <c r="G25" s="25">
        <f t="shared" si="0"/>
        <v>16.260000000000002</v>
      </c>
    </row>
    <row r="26" spans="1:7" x14ac:dyDescent="0.2">
      <c r="A26" s="36">
        <v>1</v>
      </c>
      <c r="B26" s="21"/>
      <c r="C26" s="21"/>
      <c r="D26" s="32" t="s">
        <v>31</v>
      </c>
      <c r="E26" s="33">
        <v>6688</v>
      </c>
      <c r="F26" s="34">
        <v>0.05</v>
      </c>
      <c r="G26" s="35">
        <f t="shared" si="0"/>
        <v>334.40000000000003</v>
      </c>
    </row>
    <row r="27" spans="1:7" x14ac:dyDescent="0.2">
      <c r="A27" s="36">
        <v>1</v>
      </c>
      <c r="B27" s="21"/>
      <c r="C27" s="21"/>
      <c r="D27" s="32" t="s">
        <v>4</v>
      </c>
      <c r="E27" s="33">
        <v>9451</v>
      </c>
      <c r="F27" s="34">
        <v>0.05</v>
      </c>
      <c r="G27" s="35">
        <f t="shared" si="0"/>
        <v>472.55</v>
      </c>
    </row>
    <row r="28" spans="1:7" x14ac:dyDescent="0.2">
      <c r="A28" s="21"/>
      <c r="B28" s="21"/>
      <c r="C28" s="27">
        <v>1</v>
      </c>
      <c r="D28" s="28" t="s">
        <v>15</v>
      </c>
      <c r="E28" s="29">
        <v>10279</v>
      </c>
      <c r="F28" s="30">
        <v>0</v>
      </c>
      <c r="G28" s="31">
        <f t="shared" si="0"/>
        <v>0</v>
      </c>
    </row>
    <row r="29" spans="1:7" x14ac:dyDescent="0.2">
      <c r="A29" s="21"/>
      <c r="B29" s="21">
        <v>1</v>
      </c>
      <c r="C29" s="21"/>
      <c r="D29" t="s">
        <v>21</v>
      </c>
      <c r="E29" s="19">
        <v>8899</v>
      </c>
      <c r="F29" s="22">
        <v>0.05</v>
      </c>
      <c r="G29" s="25">
        <f t="shared" si="0"/>
        <v>444.95000000000005</v>
      </c>
    </row>
    <row r="30" spans="1:7" x14ac:dyDescent="0.2">
      <c r="A30" s="21"/>
      <c r="B30" s="21"/>
      <c r="C30" s="27">
        <v>1</v>
      </c>
      <c r="D30" s="28" t="s">
        <v>39</v>
      </c>
      <c r="E30" s="29">
        <v>3986</v>
      </c>
      <c r="F30" s="30">
        <v>0</v>
      </c>
      <c r="G30" s="31">
        <f t="shared" si="0"/>
        <v>0</v>
      </c>
    </row>
    <row r="31" spans="1:7" x14ac:dyDescent="0.2">
      <c r="A31" s="21"/>
      <c r="B31" s="21"/>
      <c r="C31" s="27">
        <v>1</v>
      </c>
      <c r="D31" s="28" t="s">
        <v>22</v>
      </c>
      <c r="E31" s="29">
        <v>6351</v>
      </c>
      <c r="F31" s="30">
        <v>0</v>
      </c>
      <c r="G31" s="31">
        <f t="shared" si="0"/>
        <v>0</v>
      </c>
    </row>
    <row r="32" spans="1:7" x14ac:dyDescent="0.2">
      <c r="A32" s="21"/>
      <c r="B32" s="21"/>
      <c r="C32" s="27">
        <v>1</v>
      </c>
      <c r="D32" s="28" t="s">
        <v>50</v>
      </c>
      <c r="E32" s="29">
        <v>1843</v>
      </c>
      <c r="F32" s="30">
        <v>0</v>
      </c>
      <c r="G32" s="31">
        <f t="shared" si="0"/>
        <v>0</v>
      </c>
    </row>
    <row r="33" spans="1:7" x14ac:dyDescent="0.2">
      <c r="A33" s="21"/>
      <c r="B33" s="21">
        <v>1</v>
      </c>
      <c r="C33" s="21"/>
      <c r="D33" t="s">
        <v>23</v>
      </c>
      <c r="E33" s="19">
        <v>3212</v>
      </c>
      <c r="F33" s="22">
        <v>0.01</v>
      </c>
      <c r="G33" s="25">
        <f t="shared" si="0"/>
        <v>32.119999999999997</v>
      </c>
    </row>
    <row r="34" spans="1:7" x14ac:dyDescent="0.2">
      <c r="A34" s="21"/>
      <c r="B34" s="21">
        <v>1</v>
      </c>
      <c r="C34" s="21"/>
      <c r="D34" t="s">
        <v>51</v>
      </c>
      <c r="E34" s="19">
        <v>4124</v>
      </c>
      <c r="F34" s="22">
        <v>0.1</v>
      </c>
      <c r="G34" s="25">
        <f t="shared" si="0"/>
        <v>412.40000000000003</v>
      </c>
    </row>
    <row r="35" spans="1:7" x14ac:dyDescent="0.2">
      <c r="A35" s="21"/>
      <c r="B35" s="21">
        <v>1</v>
      </c>
      <c r="C35" s="21"/>
      <c r="D35" t="s">
        <v>5</v>
      </c>
      <c r="E35" s="19">
        <v>1183</v>
      </c>
      <c r="F35" s="22">
        <v>0.01</v>
      </c>
      <c r="G35" s="25">
        <f t="shared" si="0"/>
        <v>11.83</v>
      </c>
    </row>
    <row r="36" spans="1:7" x14ac:dyDescent="0.2">
      <c r="A36" s="36">
        <v>1</v>
      </c>
      <c r="B36" s="21"/>
      <c r="C36" s="21"/>
      <c r="D36" s="32" t="s">
        <v>9</v>
      </c>
      <c r="E36" s="33">
        <v>7916</v>
      </c>
      <c r="F36" s="34">
        <v>0.25</v>
      </c>
      <c r="G36" s="35">
        <f t="shared" si="0"/>
        <v>1979</v>
      </c>
    </row>
    <row r="37" spans="1:7" x14ac:dyDescent="0.2">
      <c r="A37" s="21"/>
      <c r="B37" s="21">
        <v>1</v>
      </c>
      <c r="C37" s="21"/>
      <c r="D37" t="s">
        <v>52</v>
      </c>
      <c r="E37" s="19">
        <v>2508</v>
      </c>
      <c r="F37" s="22">
        <v>0.1</v>
      </c>
      <c r="G37" s="25">
        <f t="shared" si="0"/>
        <v>250.8</v>
      </c>
    </row>
    <row r="38" spans="1:7" x14ac:dyDescent="0.2">
      <c r="A38" s="36">
        <v>1</v>
      </c>
      <c r="B38" s="21"/>
      <c r="C38" s="21"/>
      <c r="D38" s="32" t="s">
        <v>10</v>
      </c>
      <c r="E38" s="33">
        <v>28368</v>
      </c>
      <c r="F38" s="34">
        <v>0.25</v>
      </c>
      <c r="G38" s="35">
        <f t="shared" si="0"/>
        <v>7092</v>
      </c>
    </row>
    <row r="39" spans="1:7" x14ac:dyDescent="0.2">
      <c r="A39" s="21"/>
      <c r="B39" s="21"/>
      <c r="C39" s="27">
        <v>1</v>
      </c>
      <c r="D39" s="28" t="s">
        <v>32</v>
      </c>
      <c r="E39" s="29">
        <v>10566</v>
      </c>
      <c r="F39" s="30">
        <v>0</v>
      </c>
      <c r="G39" s="31">
        <f t="shared" si="0"/>
        <v>0</v>
      </c>
    </row>
    <row r="40" spans="1:7" x14ac:dyDescent="0.2">
      <c r="A40" s="21"/>
      <c r="B40" s="21"/>
      <c r="C40" s="27">
        <v>1</v>
      </c>
      <c r="D40" s="28" t="s">
        <v>24</v>
      </c>
      <c r="E40" s="29">
        <v>2214</v>
      </c>
      <c r="F40" s="30">
        <v>0</v>
      </c>
      <c r="G40" s="31">
        <f t="shared" si="0"/>
        <v>0</v>
      </c>
    </row>
    <row r="41" spans="1:7" x14ac:dyDescent="0.2">
      <c r="A41" s="21"/>
      <c r="B41" s="21">
        <v>1</v>
      </c>
      <c r="C41" s="21"/>
      <c r="D41" t="s">
        <v>16</v>
      </c>
      <c r="E41" s="19">
        <v>12788</v>
      </c>
      <c r="F41" s="22">
        <v>0.05</v>
      </c>
      <c r="G41" s="25">
        <f t="shared" si="0"/>
        <v>639.40000000000009</v>
      </c>
    </row>
    <row r="42" spans="1:7" x14ac:dyDescent="0.2">
      <c r="A42" s="21"/>
      <c r="B42" s="21"/>
      <c r="C42" s="27">
        <v>1</v>
      </c>
      <c r="D42" s="28" t="s">
        <v>44</v>
      </c>
      <c r="E42" s="29">
        <v>5451</v>
      </c>
      <c r="F42" s="30">
        <v>0</v>
      </c>
      <c r="G42" s="31">
        <f t="shared" si="0"/>
        <v>0</v>
      </c>
    </row>
    <row r="43" spans="1:7" x14ac:dyDescent="0.2">
      <c r="A43" s="36">
        <v>1</v>
      </c>
      <c r="B43" s="21"/>
      <c r="C43" s="21"/>
      <c r="D43" s="32" t="s">
        <v>59</v>
      </c>
      <c r="E43" s="33">
        <v>7207</v>
      </c>
      <c r="F43" s="34">
        <v>0.05</v>
      </c>
      <c r="G43" s="35">
        <f t="shared" si="0"/>
        <v>360.35</v>
      </c>
    </row>
    <row r="44" spans="1:7" x14ac:dyDescent="0.2">
      <c r="A44" s="21"/>
      <c r="B44" s="21">
        <v>1</v>
      </c>
      <c r="C44" s="21"/>
      <c r="D44" t="s">
        <v>11</v>
      </c>
      <c r="E44" s="19">
        <v>11903</v>
      </c>
      <c r="F44" s="22">
        <v>0.1</v>
      </c>
      <c r="G44" s="25">
        <f t="shared" si="0"/>
        <v>1190.3</v>
      </c>
    </row>
    <row r="45" spans="1:7" x14ac:dyDescent="0.2">
      <c r="A45" s="21"/>
      <c r="B45" s="21">
        <v>1</v>
      </c>
      <c r="C45" s="21"/>
      <c r="D45" t="s">
        <v>6</v>
      </c>
      <c r="E45" s="19">
        <v>978</v>
      </c>
      <c r="F45" s="22">
        <v>0.25</v>
      </c>
      <c r="G45" s="25">
        <f t="shared" si="0"/>
        <v>244.5</v>
      </c>
    </row>
    <row r="46" spans="1:7" x14ac:dyDescent="0.2">
      <c r="A46" s="21"/>
      <c r="B46" s="21"/>
      <c r="C46" s="27">
        <v>1</v>
      </c>
      <c r="D46" s="28" t="s">
        <v>33</v>
      </c>
      <c r="E46" s="29">
        <v>5159</v>
      </c>
      <c r="F46" s="30">
        <v>0</v>
      </c>
      <c r="G46" s="31">
        <f t="shared" si="0"/>
        <v>0</v>
      </c>
    </row>
    <row r="47" spans="1:7" x14ac:dyDescent="0.2">
      <c r="A47" s="21"/>
      <c r="B47" s="21"/>
      <c r="C47" s="27">
        <v>1</v>
      </c>
      <c r="D47" s="28" t="s">
        <v>25</v>
      </c>
      <c r="E47" s="29">
        <v>2821</v>
      </c>
      <c r="F47" s="30">
        <v>0</v>
      </c>
      <c r="G47" s="31">
        <f t="shared" si="0"/>
        <v>0</v>
      </c>
    </row>
    <row r="48" spans="1:7" x14ac:dyDescent="0.2">
      <c r="A48" s="21"/>
      <c r="B48" s="21"/>
      <c r="C48" s="27">
        <v>1</v>
      </c>
      <c r="D48" s="28" t="s">
        <v>40</v>
      </c>
      <c r="E48" s="29">
        <v>6325</v>
      </c>
      <c r="F48" s="30">
        <v>0</v>
      </c>
      <c r="G48" s="31">
        <f t="shared" si="0"/>
        <v>0</v>
      </c>
    </row>
    <row r="49" spans="1:22" x14ac:dyDescent="0.2">
      <c r="A49" s="21"/>
      <c r="B49" s="21"/>
      <c r="C49" s="27">
        <v>1</v>
      </c>
      <c r="D49" s="28" t="s">
        <v>45</v>
      </c>
      <c r="E49" s="29">
        <v>50326</v>
      </c>
      <c r="F49" s="30">
        <v>0</v>
      </c>
      <c r="G49" s="31">
        <f t="shared" si="0"/>
        <v>0</v>
      </c>
    </row>
    <row r="50" spans="1:22" x14ac:dyDescent="0.2">
      <c r="A50" s="21"/>
      <c r="B50" s="21"/>
      <c r="C50" s="27">
        <v>1</v>
      </c>
      <c r="D50" s="28" t="s">
        <v>53</v>
      </c>
      <c r="E50" s="29">
        <v>9141</v>
      </c>
      <c r="F50" s="30">
        <v>0</v>
      </c>
      <c r="G50" s="31">
        <f t="shared" si="0"/>
        <v>0</v>
      </c>
    </row>
    <row r="51" spans="1:22" x14ac:dyDescent="0.2">
      <c r="A51" s="21"/>
      <c r="B51" s="21">
        <v>1</v>
      </c>
      <c r="C51" s="21"/>
      <c r="D51" t="s">
        <v>7</v>
      </c>
      <c r="E51" s="19">
        <v>553</v>
      </c>
      <c r="F51" s="22">
        <v>0.01</v>
      </c>
      <c r="G51" s="25">
        <f t="shared" si="0"/>
        <v>5.53</v>
      </c>
    </row>
    <row r="52" spans="1:22" x14ac:dyDescent="0.2">
      <c r="A52" s="21"/>
      <c r="B52" s="21">
        <v>1</v>
      </c>
      <c r="C52" s="21"/>
      <c r="D52" t="s">
        <v>34</v>
      </c>
      <c r="E52" s="19">
        <v>11024</v>
      </c>
      <c r="F52" s="22">
        <v>0.01</v>
      </c>
      <c r="G52" s="25">
        <f t="shared" si="0"/>
        <v>110.24000000000001</v>
      </c>
    </row>
    <row r="53" spans="1:22" x14ac:dyDescent="0.2">
      <c r="A53" s="36">
        <v>1</v>
      </c>
      <c r="B53" s="21"/>
      <c r="C53" s="21"/>
      <c r="D53" s="32" t="s">
        <v>60</v>
      </c>
      <c r="E53" s="33">
        <v>12222</v>
      </c>
      <c r="F53" s="34">
        <v>0.25</v>
      </c>
      <c r="G53" s="35">
        <f t="shared" si="0"/>
        <v>3055.5</v>
      </c>
    </row>
    <row r="54" spans="1:22" x14ac:dyDescent="0.2">
      <c r="A54" s="21"/>
      <c r="B54" s="21"/>
      <c r="C54" s="27">
        <v>1</v>
      </c>
      <c r="D54" s="28" t="s">
        <v>35</v>
      </c>
      <c r="E54" s="29">
        <v>2293</v>
      </c>
      <c r="F54" s="30">
        <v>0</v>
      </c>
      <c r="G54" s="31">
        <f t="shared" si="0"/>
        <v>0</v>
      </c>
    </row>
    <row r="55" spans="1:22" x14ac:dyDescent="0.2">
      <c r="A55" s="21"/>
      <c r="B55" s="21"/>
      <c r="C55" s="27">
        <v>1</v>
      </c>
      <c r="D55" s="28" t="s">
        <v>17</v>
      </c>
      <c r="E55" s="29">
        <v>8791</v>
      </c>
      <c r="F55" s="30">
        <v>0</v>
      </c>
      <c r="G55" s="31">
        <f t="shared" si="0"/>
        <v>0</v>
      </c>
    </row>
    <row r="56" spans="1:22" x14ac:dyDescent="0.2">
      <c r="A56" s="21"/>
      <c r="B56" s="21"/>
      <c r="C56" s="27">
        <v>1</v>
      </c>
      <c r="D56" s="28" t="s">
        <v>54</v>
      </c>
      <c r="E56" s="29">
        <v>1381</v>
      </c>
      <c r="F56" s="30">
        <v>0</v>
      </c>
      <c r="G56" s="31">
        <f t="shared" si="0"/>
        <v>0</v>
      </c>
    </row>
    <row r="57" spans="1:22" x14ac:dyDescent="0.2">
      <c r="A57" s="6">
        <f>SUM(A6:A56)</f>
        <v>12</v>
      </c>
      <c r="B57" s="6">
        <f>SUM(B6:B56)</f>
        <v>14</v>
      </c>
      <c r="C57" s="6">
        <f>SUM(C6:C56)</f>
        <v>25</v>
      </c>
      <c r="E57" s="20"/>
      <c r="F57" s="18"/>
      <c r="G57" s="26"/>
      <c r="H57" s="18"/>
      <c r="I57" s="18"/>
      <c r="J57" s="18"/>
      <c r="K57" s="18"/>
      <c r="L57" s="20"/>
      <c r="M57" s="18"/>
      <c r="N57" s="20"/>
      <c r="O57" s="20"/>
      <c r="P57" s="20"/>
      <c r="Q57" s="20"/>
      <c r="R57" s="20"/>
      <c r="S57" s="20"/>
      <c r="T57" s="20"/>
      <c r="U57" s="20"/>
      <c r="V57" s="20"/>
    </row>
    <row r="58" spans="1:22" x14ac:dyDescent="0.2">
      <c r="D58" s="6" t="s">
        <v>68</v>
      </c>
      <c r="E58" s="44">
        <f>SUM(E6:E57)</f>
        <v>417060</v>
      </c>
      <c r="F58" s="6"/>
      <c r="G58" s="63">
        <f>SUM(G6:G56)</f>
        <v>34119.289999999994</v>
      </c>
    </row>
    <row r="59" spans="1:22" x14ac:dyDescent="0.2">
      <c r="D59" s="6"/>
      <c r="E59" s="44"/>
      <c r="F59" s="6"/>
      <c r="G59" s="63"/>
    </row>
    <row r="60" spans="1:22" ht="39" thickBot="1" x14ac:dyDescent="0.25">
      <c r="D60" s="6"/>
      <c r="E60" s="6">
        <v>2023</v>
      </c>
      <c r="F60" s="6" t="s">
        <v>81</v>
      </c>
      <c r="G60" s="23" t="s">
        <v>73</v>
      </c>
    </row>
    <row r="61" spans="1:22" x14ac:dyDescent="0.2">
      <c r="D61" s="45" t="s">
        <v>74</v>
      </c>
      <c r="E61" s="42">
        <f>E56+E55+E54+E50+E49+E48+E47+E46+E42+E40+E39+E32+E31+E30+E28+E24+E23+E22+E21+E18+E16+E15+E9+E8+E6</f>
        <v>198102</v>
      </c>
      <c r="F61" s="64">
        <f>E61/E58</f>
        <v>0.47499640339519494</v>
      </c>
      <c r="G61" s="46">
        <v>0</v>
      </c>
    </row>
    <row r="62" spans="1:22" x14ac:dyDescent="0.2">
      <c r="D62" s="43" t="s">
        <v>75</v>
      </c>
      <c r="E62" s="44">
        <f>SUM(E7+E11+E20+E25+E33+E34+E35+E37+E41+E44+E45+E51+E52)</f>
        <v>68124</v>
      </c>
      <c r="F62" s="65">
        <f>E62/E58</f>
        <v>0.16334340382678753</v>
      </c>
      <c r="G62" s="61">
        <f>G7+G11+G20+G25+G29+G33+G34+G35+G37+G41+G44+G45+G51+G52</f>
        <v>4101.9400000000005</v>
      </c>
    </row>
    <row r="63" spans="1:22" ht="13.5" thickBot="1" x14ac:dyDescent="0.25">
      <c r="D63" s="47" t="s">
        <v>76</v>
      </c>
      <c r="E63" s="48">
        <f>E10+E12+E13+E14+E17+E19+E26+E27+E36+E38+E43+E53</f>
        <v>141935</v>
      </c>
      <c r="F63" s="66">
        <f>E63/E58</f>
        <v>0.34032273533784108</v>
      </c>
      <c r="G63" s="62">
        <f>G10+G12+G13+G14+G17+G19+G26+G27+G36+G38+G43+G53</f>
        <v>30017.35</v>
      </c>
    </row>
    <row r="64" spans="1:22" x14ac:dyDescent="0.2">
      <c r="D64" s="49" t="s">
        <v>83</v>
      </c>
      <c r="E64" s="50"/>
      <c r="F64" s="51"/>
      <c r="G64" s="52"/>
    </row>
    <row r="65" spans="1:7" x14ac:dyDescent="0.2">
      <c r="D65" s="53">
        <v>0.12</v>
      </c>
      <c r="E65" s="54"/>
      <c r="F65" s="55"/>
      <c r="G65" s="56">
        <f>G58*0.12</f>
        <v>4094.3147999999992</v>
      </c>
    </row>
    <row r="66" spans="1:7" ht="13.5" thickBot="1" x14ac:dyDescent="0.25">
      <c r="D66" s="57">
        <v>0.2</v>
      </c>
      <c r="E66" s="58"/>
      <c r="F66" s="59"/>
      <c r="G66" s="60">
        <f>G58*0.2</f>
        <v>6823.8579999999993</v>
      </c>
    </row>
    <row r="67" spans="1:7" x14ac:dyDescent="0.2">
      <c r="A67" s="67" t="s">
        <v>80</v>
      </c>
      <c r="B67" s="67"/>
      <c r="C67" s="67"/>
      <c r="D67" s="67"/>
      <c r="E67" s="67"/>
      <c r="F67" s="67"/>
      <c r="G67" s="67"/>
    </row>
    <row r="68" spans="1:7" x14ac:dyDescent="0.2">
      <c r="A68" s="16" t="s">
        <v>82</v>
      </c>
    </row>
  </sheetData>
  <mergeCells count="4">
    <mergeCell ref="A67:G67"/>
    <mergeCell ref="A1:G1"/>
    <mergeCell ref="A3:G3"/>
    <mergeCell ref="A2:G2"/>
  </mergeCells>
  <printOptions horizontalCentered="1" verticalCentered="1" gridLines="1"/>
  <pageMargins left="0.25" right="0.25" top="0.5" bottom="0.5" header="0.5" footer="0.5"/>
  <pageSetup scale="70" orientation="portrait" r:id="rId1"/>
  <headerFooter alignWithMargins="0"/>
  <colBreaks count="1" manualBreakCount="1">
    <brk id="22" max="1048575" man="1"/>
  </colBreaks>
  <ignoredErrors>
    <ignoredError sqref="E5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38A98-3ED3-49DA-90CA-968A46F6BE38}">
  <sheetPr>
    <pageSetUpPr fitToPage="1"/>
  </sheetPr>
  <dimension ref="A1:Z67"/>
  <sheetViews>
    <sheetView zoomScaleNormal="100" zoomScaleSheetLayoutView="80" workbookViewId="0">
      <pane xSplit="4" ySplit="4" topLeftCell="E5" activePane="bottomRight" state="frozen"/>
      <selection pane="topRight" activeCell="C1" sqref="C1"/>
      <selection pane="bottomLeft" activeCell="A5" sqref="A5"/>
      <selection pane="bottomRight" activeCell="A61" sqref="A61:G61"/>
    </sheetView>
  </sheetViews>
  <sheetFormatPr defaultRowHeight="12.75" x14ac:dyDescent="0.2"/>
  <cols>
    <col min="2" max="2" width="11.85546875" bestFit="1" customWidth="1"/>
    <col min="4" max="4" width="17" bestFit="1" customWidth="1"/>
    <col min="5" max="23" width="9.5703125" customWidth="1"/>
    <col min="26" max="26" width="16.28515625" customWidth="1"/>
  </cols>
  <sheetData>
    <row r="1" spans="1:26" ht="15.75" x14ac:dyDescent="0.25">
      <c r="B1" s="72" t="s">
        <v>66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5"/>
      <c r="Y1" s="5"/>
      <c r="Z1" s="5"/>
    </row>
    <row r="2" spans="1:26" ht="15" x14ac:dyDescent="0.2">
      <c r="B2" s="73" t="s">
        <v>64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9"/>
      <c r="Y2" s="9"/>
      <c r="Z2" s="6"/>
    </row>
    <row r="3" spans="1:26" x14ac:dyDescent="0.2">
      <c r="B3" s="2"/>
      <c r="C3" s="2"/>
    </row>
    <row r="4" spans="1:26" x14ac:dyDescent="0.2">
      <c r="A4" s="6" t="s">
        <v>69</v>
      </c>
      <c r="B4" s="6" t="s">
        <v>70</v>
      </c>
      <c r="C4" s="6" t="s">
        <v>71</v>
      </c>
      <c r="D4" s="6" t="s">
        <v>67</v>
      </c>
      <c r="E4" s="3">
        <v>2006</v>
      </c>
      <c r="F4" s="3">
        <v>2007</v>
      </c>
      <c r="G4" s="3">
        <v>2008</v>
      </c>
      <c r="H4" s="3">
        <v>2009</v>
      </c>
      <c r="I4" s="3">
        <v>2010</v>
      </c>
      <c r="J4" s="3">
        <v>2011</v>
      </c>
      <c r="K4" s="3">
        <v>2012</v>
      </c>
      <c r="L4" s="3">
        <v>2013</v>
      </c>
      <c r="M4" s="3">
        <v>2014</v>
      </c>
      <c r="N4" s="3">
        <v>2015</v>
      </c>
      <c r="O4" s="3">
        <v>2016</v>
      </c>
      <c r="P4" s="3">
        <v>2017</v>
      </c>
      <c r="Q4" s="14">
        <v>2018</v>
      </c>
      <c r="R4" s="14">
        <v>2019</v>
      </c>
      <c r="S4" s="14">
        <v>2020</v>
      </c>
      <c r="T4" s="14">
        <v>2021</v>
      </c>
      <c r="U4" s="14">
        <v>2022</v>
      </c>
      <c r="V4" s="15" t="s">
        <v>65</v>
      </c>
      <c r="W4" s="13" t="s">
        <v>62</v>
      </c>
    </row>
    <row r="5" spans="1:26" x14ac:dyDescent="0.2">
      <c r="A5" s="21"/>
      <c r="B5" s="21"/>
      <c r="C5" s="21">
        <v>1</v>
      </c>
      <c r="D5" t="s">
        <v>37</v>
      </c>
      <c r="E5" s="18">
        <v>3385</v>
      </c>
      <c r="F5" s="18">
        <v>3699</v>
      </c>
      <c r="G5" s="18">
        <v>3859</v>
      </c>
      <c r="H5" s="18">
        <v>3789</v>
      </c>
      <c r="I5" s="18">
        <v>3916</v>
      </c>
      <c r="J5" s="18">
        <v>3673</v>
      </c>
      <c r="K5" s="18">
        <v>3721</v>
      </c>
      <c r="L5" s="18">
        <v>3018</v>
      </c>
      <c r="M5" s="18">
        <v>3225</v>
      </c>
      <c r="N5" s="19">
        <v>3569</v>
      </c>
      <c r="O5" s="19">
        <v>3392</v>
      </c>
      <c r="P5" s="19">
        <v>2874</v>
      </c>
      <c r="Q5" s="19">
        <v>3360</v>
      </c>
      <c r="R5" s="19">
        <v>3802</v>
      </c>
      <c r="S5" s="19">
        <v>3936</v>
      </c>
      <c r="T5" s="19">
        <v>3025</v>
      </c>
      <c r="U5" s="19">
        <v>3949</v>
      </c>
      <c r="V5" s="19">
        <v>4714</v>
      </c>
      <c r="W5" s="12">
        <v>7.6</v>
      </c>
      <c r="X5" s="1"/>
      <c r="Y5" s="8"/>
    </row>
    <row r="6" spans="1:26" x14ac:dyDescent="0.2">
      <c r="A6" s="21"/>
      <c r="B6" s="21"/>
      <c r="C6" s="21">
        <v>1</v>
      </c>
      <c r="D6" t="s">
        <v>56</v>
      </c>
      <c r="E6" s="18">
        <v>1576</v>
      </c>
      <c r="F6" s="18">
        <v>1775</v>
      </c>
      <c r="G6" s="18">
        <v>2451</v>
      </c>
      <c r="H6" s="18">
        <v>2662</v>
      </c>
      <c r="I6" s="18">
        <v>1900</v>
      </c>
      <c r="J6" s="18">
        <v>1524</v>
      </c>
      <c r="K6" s="18">
        <v>1738</v>
      </c>
      <c r="L6" s="18">
        <v>2883</v>
      </c>
      <c r="M6" s="18">
        <v>3622</v>
      </c>
      <c r="N6" s="19">
        <v>3263</v>
      </c>
      <c r="O6" s="19">
        <v>2618</v>
      </c>
      <c r="P6" s="19">
        <v>1586</v>
      </c>
      <c r="Q6" s="19">
        <v>1352</v>
      </c>
      <c r="R6" s="19">
        <v>1494</v>
      </c>
      <c r="S6" s="19">
        <v>1232</v>
      </c>
      <c r="T6" s="19">
        <v>1537</v>
      </c>
      <c r="U6" s="19">
        <v>1389</v>
      </c>
      <c r="V6" s="19">
        <v>1912</v>
      </c>
      <c r="W6" s="12">
        <v>11.9</v>
      </c>
      <c r="X6" s="1"/>
      <c r="Y6" s="8"/>
    </row>
    <row r="7" spans="1:26" x14ac:dyDescent="0.2">
      <c r="A7" s="21"/>
      <c r="B7" s="21"/>
      <c r="C7" s="21" t="s">
        <v>72</v>
      </c>
      <c r="D7" t="s">
        <v>47</v>
      </c>
      <c r="E7" s="18">
        <v>5689</v>
      </c>
      <c r="F7" s="18">
        <v>7131</v>
      </c>
      <c r="G7" s="18">
        <v>6921</v>
      </c>
      <c r="H7" s="18">
        <v>5125</v>
      </c>
      <c r="I7" s="18">
        <v>4806</v>
      </c>
      <c r="J7" s="18">
        <v>4596</v>
      </c>
      <c r="K7" s="18">
        <v>4419</v>
      </c>
      <c r="L7" s="18">
        <v>4329</v>
      </c>
      <c r="M7" s="18">
        <v>3693</v>
      </c>
      <c r="N7" s="19">
        <v>2817</v>
      </c>
      <c r="O7" s="19">
        <v>2824</v>
      </c>
      <c r="P7" s="19">
        <v>4253</v>
      </c>
      <c r="Q7" s="19">
        <v>4169</v>
      </c>
      <c r="R7" s="19">
        <v>4596</v>
      </c>
      <c r="S7" s="19">
        <v>5197</v>
      </c>
      <c r="T7" s="19">
        <v>4398</v>
      </c>
      <c r="U7" s="19">
        <v>4526</v>
      </c>
      <c r="V7" s="19">
        <v>4701</v>
      </c>
      <c r="W7" s="12">
        <v>7.1</v>
      </c>
      <c r="X7" s="1"/>
      <c r="Y7" s="8"/>
    </row>
    <row r="8" spans="1:26" x14ac:dyDescent="0.2">
      <c r="A8" s="21"/>
      <c r="B8" s="21"/>
      <c r="C8" s="21">
        <v>1</v>
      </c>
      <c r="D8" t="s">
        <v>42</v>
      </c>
      <c r="E8" s="18">
        <v>2268</v>
      </c>
      <c r="F8" s="18">
        <v>2147</v>
      </c>
      <c r="G8" s="18">
        <v>1265</v>
      </c>
      <c r="H8" s="18">
        <v>2200</v>
      </c>
      <c r="I8" s="18">
        <v>2662</v>
      </c>
      <c r="J8" s="18">
        <v>2555</v>
      </c>
      <c r="K8" s="18">
        <v>2499</v>
      </c>
      <c r="L8" s="18">
        <v>2813</v>
      </c>
      <c r="M8" s="18">
        <v>2390</v>
      </c>
      <c r="N8" s="19">
        <v>1976</v>
      </c>
      <c r="O8" s="19">
        <v>2816</v>
      </c>
      <c r="P8" s="19">
        <v>2586</v>
      </c>
      <c r="Q8" s="19">
        <v>3491</v>
      </c>
      <c r="R8" s="19">
        <v>2223</v>
      </c>
      <c r="S8" s="19">
        <v>2913</v>
      </c>
      <c r="T8" s="19">
        <v>2827</v>
      </c>
      <c r="U8" s="19">
        <v>3145</v>
      </c>
      <c r="V8" s="19">
        <v>4922</v>
      </c>
      <c r="W8" s="12">
        <v>13.4</v>
      </c>
      <c r="X8" s="1"/>
      <c r="Y8" s="8"/>
    </row>
    <row r="9" spans="1:26" x14ac:dyDescent="0.2">
      <c r="A9" s="21">
        <v>1</v>
      </c>
      <c r="B9" s="21"/>
      <c r="C9" s="21"/>
      <c r="D9" t="s">
        <v>57</v>
      </c>
      <c r="E9" s="18">
        <v>30009</v>
      </c>
      <c r="F9" s="18">
        <v>32729</v>
      </c>
      <c r="G9" s="18">
        <v>33592</v>
      </c>
      <c r="H9" s="18">
        <v>32093</v>
      </c>
      <c r="I9" s="18">
        <v>29980</v>
      </c>
      <c r="J9" s="18">
        <v>31467</v>
      </c>
      <c r="K9" s="18">
        <v>31063</v>
      </c>
      <c r="L9" s="18">
        <v>32630</v>
      </c>
      <c r="M9" s="18">
        <v>33502</v>
      </c>
      <c r="N9" s="19">
        <v>32749</v>
      </c>
      <c r="O9" s="19">
        <v>30438</v>
      </c>
      <c r="P9" s="19">
        <v>32872</v>
      </c>
      <c r="Q9" s="19">
        <v>37287</v>
      </c>
      <c r="R9" s="19">
        <v>41249</v>
      </c>
      <c r="S9" s="19">
        <v>44735</v>
      </c>
      <c r="T9" s="19">
        <v>45622</v>
      </c>
      <c r="U9" s="19">
        <v>45931</v>
      </c>
      <c r="V9" s="19">
        <v>46159</v>
      </c>
      <c r="W9" s="12">
        <v>2.9</v>
      </c>
      <c r="X9" s="1"/>
      <c r="Y9" s="8"/>
    </row>
    <row r="10" spans="1:26" x14ac:dyDescent="0.2">
      <c r="A10" s="21"/>
      <c r="B10" s="17">
        <v>1</v>
      </c>
      <c r="C10" s="21"/>
      <c r="D10" t="s">
        <v>48</v>
      </c>
      <c r="E10" s="18">
        <v>4665</v>
      </c>
      <c r="F10" s="18">
        <v>4770</v>
      </c>
      <c r="G10" s="18">
        <v>4497</v>
      </c>
      <c r="H10" s="18">
        <v>4333</v>
      </c>
      <c r="I10" s="18">
        <v>4821</v>
      </c>
      <c r="J10" s="18">
        <v>3838</v>
      </c>
      <c r="K10" s="18">
        <v>4698</v>
      </c>
      <c r="L10" s="18">
        <v>6056</v>
      </c>
      <c r="M10" s="18">
        <v>5404</v>
      </c>
      <c r="N10" s="19">
        <v>4717</v>
      </c>
      <c r="O10" s="19">
        <v>5323</v>
      </c>
      <c r="P10" s="19">
        <v>7190</v>
      </c>
      <c r="Q10" s="19">
        <v>6807</v>
      </c>
      <c r="R10" s="19">
        <v>5663</v>
      </c>
      <c r="S10" s="19">
        <v>7025</v>
      </c>
      <c r="T10" s="19">
        <v>6322</v>
      </c>
      <c r="U10" s="19">
        <v>6463</v>
      </c>
      <c r="V10" s="19">
        <v>7342</v>
      </c>
      <c r="W10" s="12">
        <v>8</v>
      </c>
      <c r="X10" s="1"/>
      <c r="Y10" s="8"/>
    </row>
    <row r="11" spans="1:26" x14ac:dyDescent="0.2">
      <c r="A11" s="21">
        <v>1</v>
      </c>
      <c r="B11" s="21"/>
      <c r="C11" s="21"/>
      <c r="D11" t="s">
        <v>2</v>
      </c>
      <c r="E11" s="18">
        <v>2204</v>
      </c>
      <c r="F11" s="18">
        <v>2583</v>
      </c>
      <c r="G11" s="18">
        <v>2403</v>
      </c>
      <c r="H11" s="18">
        <v>2836</v>
      </c>
      <c r="I11" s="18">
        <v>2530</v>
      </c>
      <c r="J11" s="18">
        <v>2572</v>
      </c>
      <c r="K11" s="18">
        <v>2689</v>
      </c>
      <c r="L11" s="18">
        <v>2828</v>
      </c>
      <c r="M11" s="18">
        <v>2877</v>
      </c>
      <c r="N11" s="19">
        <v>3304</v>
      </c>
      <c r="O11" s="19">
        <v>3242</v>
      </c>
      <c r="P11" s="19">
        <v>2398</v>
      </c>
      <c r="Q11" s="19">
        <v>2695</v>
      </c>
      <c r="R11" s="19">
        <v>2852</v>
      </c>
      <c r="S11" s="19">
        <v>2903</v>
      </c>
      <c r="T11" s="19">
        <v>2857</v>
      </c>
      <c r="U11" s="19">
        <v>2860</v>
      </c>
      <c r="V11" s="19">
        <v>3366</v>
      </c>
      <c r="W11" s="12">
        <v>8.8000000000000007</v>
      </c>
      <c r="X11" s="1"/>
      <c r="Y11" s="8"/>
    </row>
    <row r="12" spans="1:26" x14ac:dyDescent="0.2">
      <c r="A12" s="21">
        <v>1</v>
      </c>
      <c r="B12" s="21"/>
      <c r="C12" s="21"/>
      <c r="D12" t="s">
        <v>27</v>
      </c>
      <c r="E12" s="18">
        <v>745</v>
      </c>
      <c r="F12" s="18">
        <v>503</v>
      </c>
      <c r="G12" s="18">
        <v>553</v>
      </c>
      <c r="H12" s="18">
        <v>579</v>
      </c>
      <c r="I12" s="18">
        <v>786</v>
      </c>
      <c r="J12" s="18">
        <v>583</v>
      </c>
      <c r="K12" s="18">
        <v>803</v>
      </c>
      <c r="L12" s="18">
        <v>951</v>
      </c>
      <c r="M12" s="18">
        <v>581</v>
      </c>
      <c r="N12" s="19">
        <v>748</v>
      </c>
      <c r="O12" s="19">
        <v>801</v>
      </c>
      <c r="P12" s="19">
        <v>899</v>
      </c>
      <c r="Q12" s="19">
        <v>1067</v>
      </c>
      <c r="R12" s="19">
        <v>979</v>
      </c>
      <c r="S12" s="19">
        <v>776</v>
      </c>
      <c r="T12" s="19">
        <v>929</v>
      </c>
      <c r="U12" s="19">
        <v>1253</v>
      </c>
      <c r="V12" s="19">
        <v>1628</v>
      </c>
      <c r="W12" s="12">
        <v>14.9</v>
      </c>
      <c r="X12" s="1"/>
      <c r="Y12" s="8"/>
    </row>
    <row r="13" spans="1:26" x14ac:dyDescent="0.2">
      <c r="A13" s="21">
        <v>1</v>
      </c>
      <c r="B13" s="21"/>
      <c r="C13" s="21"/>
      <c r="D13" t="s">
        <v>28</v>
      </c>
      <c r="E13" s="18">
        <v>452</v>
      </c>
      <c r="F13" s="18">
        <v>661</v>
      </c>
      <c r="G13" s="18">
        <v>889</v>
      </c>
      <c r="H13" s="18">
        <v>827</v>
      </c>
      <c r="I13" s="18">
        <v>745</v>
      </c>
      <c r="J13" s="18">
        <v>1063</v>
      </c>
      <c r="K13" s="18">
        <v>1330</v>
      </c>
      <c r="L13" s="18">
        <v>1447</v>
      </c>
      <c r="M13" s="18">
        <v>1292</v>
      </c>
      <c r="N13" s="19">
        <v>1348</v>
      </c>
      <c r="O13" s="19">
        <v>1124</v>
      </c>
      <c r="P13" s="19">
        <v>1354</v>
      </c>
      <c r="Q13" s="19">
        <v>1807</v>
      </c>
      <c r="R13" s="19">
        <v>1407</v>
      </c>
      <c r="S13" s="19">
        <v>1261</v>
      </c>
      <c r="T13" s="19">
        <v>1038</v>
      </c>
      <c r="U13" s="19">
        <v>1022</v>
      </c>
      <c r="V13" s="19">
        <v>1350</v>
      </c>
      <c r="W13" s="12">
        <v>8</v>
      </c>
      <c r="X13" s="1"/>
      <c r="Y13" s="8"/>
    </row>
    <row r="14" spans="1:26" x14ac:dyDescent="0.2">
      <c r="A14" s="21"/>
      <c r="B14" s="21"/>
      <c r="C14" s="21">
        <v>1</v>
      </c>
      <c r="D14" t="s">
        <v>29</v>
      </c>
      <c r="E14" s="18">
        <v>15596</v>
      </c>
      <c r="F14" s="18">
        <v>20064</v>
      </c>
      <c r="G14" s="18">
        <v>19421</v>
      </c>
      <c r="H14" s="18">
        <v>16949</v>
      </c>
      <c r="I14" s="18">
        <v>14224</v>
      </c>
      <c r="J14" s="18">
        <v>10793</v>
      </c>
      <c r="K14" s="18">
        <v>10878</v>
      </c>
      <c r="L14" s="18">
        <v>12023</v>
      </c>
      <c r="M14" s="18">
        <v>10784</v>
      </c>
      <c r="N14" s="19">
        <v>12227</v>
      </c>
      <c r="O14" s="19">
        <v>12846</v>
      </c>
      <c r="P14" s="19">
        <v>13446</v>
      </c>
      <c r="Q14" s="19">
        <v>13943</v>
      </c>
      <c r="R14" s="19">
        <v>15617</v>
      </c>
      <c r="S14" s="19">
        <v>16546</v>
      </c>
      <c r="T14" s="19">
        <v>17076</v>
      </c>
      <c r="U14" s="19">
        <v>18081</v>
      </c>
      <c r="V14" s="19">
        <v>23288</v>
      </c>
      <c r="W14" s="12">
        <v>3.9</v>
      </c>
      <c r="X14" s="1"/>
      <c r="Y14" s="8"/>
    </row>
    <row r="15" spans="1:26" x14ac:dyDescent="0.2">
      <c r="A15" s="21"/>
      <c r="B15" s="21"/>
      <c r="C15" s="21">
        <v>1</v>
      </c>
      <c r="D15" t="s">
        <v>30</v>
      </c>
      <c r="E15" s="18">
        <v>6826</v>
      </c>
      <c r="F15" s="18">
        <v>9571</v>
      </c>
      <c r="G15" s="18">
        <v>10224</v>
      </c>
      <c r="H15" s="18">
        <v>8356</v>
      </c>
      <c r="I15" s="18">
        <v>7478</v>
      </c>
      <c r="J15" s="18">
        <v>6028</v>
      </c>
      <c r="K15" s="18">
        <v>5413</v>
      </c>
      <c r="L15" s="18">
        <v>4491</v>
      </c>
      <c r="M15" s="18">
        <v>5470</v>
      </c>
      <c r="N15" s="19">
        <v>5607</v>
      </c>
      <c r="O15" s="19">
        <v>6840</v>
      </c>
      <c r="P15" s="19">
        <v>6620</v>
      </c>
      <c r="Q15" s="19">
        <v>7938</v>
      </c>
      <c r="R15" s="19">
        <v>8665</v>
      </c>
      <c r="S15" s="19">
        <v>7974</v>
      </c>
      <c r="T15" s="19">
        <v>7661</v>
      </c>
      <c r="U15" s="19">
        <v>9303</v>
      </c>
      <c r="V15" s="19">
        <v>11503</v>
      </c>
      <c r="W15" s="12">
        <v>6.1</v>
      </c>
      <c r="X15" s="1"/>
      <c r="Y15" s="8"/>
    </row>
    <row r="16" spans="1:26" x14ac:dyDescent="0.2">
      <c r="A16" s="21">
        <v>1</v>
      </c>
      <c r="B16" s="21"/>
      <c r="C16" s="21"/>
      <c r="D16" t="s">
        <v>58</v>
      </c>
      <c r="E16" s="18">
        <v>664</v>
      </c>
      <c r="F16" s="18">
        <v>1336</v>
      </c>
      <c r="G16" s="18">
        <v>1771</v>
      </c>
      <c r="H16" s="18">
        <v>1767</v>
      </c>
      <c r="I16" s="18">
        <v>1638</v>
      </c>
      <c r="J16" s="18">
        <v>2101</v>
      </c>
      <c r="K16" s="18">
        <v>2150</v>
      </c>
      <c r="L16" s="18">
        <v>2240</v>
      </c>
      <c r="M16" s="18">
        <v>2117</v>
      </c>
      <c r="N16" s="19">
        <v>2310</v>
      </c>
      <c r="O16" s="19">
        <v>2196</v>
      </c>
      <c r="P16" s="19">
        <v>2390</v>
      </c>
      <c r="Q16" s="19">
        <v>2972</v>
      </c>
      <c r="R16" s="19">
        <v>3256</v>
      </c>
      <c r="S16" s="19">
        <v>3113</v>
      </c>
      <c r="T16" s="19">
        <v>2263</v>
      </c>
      <c r="U16" s="19">
        <v>2244</v>
      </c>
      <c r="V16" s="19">
        <v>2886</v>
      </c>
      <c r="W16" s="12">
        <v>5.3</v>
      </c>
      <c r="X16" s="1"/>
      <c r="Y16" s="8"/>
    </row>
    <row r="17" spans="1:25" x14ac:dyDescent="0.2">
      <c r="A17" s="21"/>
      <c r="B17" s="21"/>
      <c r="C17" s="21">
        <v>1</v>
      </c>
      <c r="D17" t="s">
        <v>49</v>
      </c>
      <c r="E17" s="18">
        <v>792</v>
      </c>
      <c r="F17" s="18">
        <v>1067</v>
      </c>
      <c r="G17" s="18">
        <v>1163</v>
      </c>
      <c r="H17" s="18">
        <v>1220</v>
      </c>
      <c r="I17" s="18">
        <v>888</v>
      </c>
      <c r="J17" s="18">
        <v>907</v>
      </c>
      <c r="K17" s="18">
        <v>864</v>
      </c>
      <c r="L17" s="18">
        <v>786</v>
      </c>
      <c r="M17" s="18">
        <v>839</v>
      </c>
      <c r="N17" s="19">
        <v>662</v>
      </c>
      <c r="O17" s="19">
        <v>992</v>
      </c>
      <c r="P17" s="19">
        <v>1148</v>
      </c>
      <c r="Q17" s="19">
        <v>1262</v>
      </c>
      <c r="R17" s="19">
        <v>1166</v>
      </c>
      <c r="S17" s="19">
        <v>1358</v>
      </c>
      <c r="T17" s="19">
        <v>1215</v>
      </c>
      <c r="U17" s="19">
        <v>1738</v>
      </c>
      <c r="V17" s="19">
        <v>2035</v>
      </c>
      <c r="W17" s="12">
        <v>9.8000000000000007</v>
      </c>
      <c r="X17" s="1"/>
      <c r="Y17" s="8"/>
    </row>
    <row r="18" spans="1:25" x14ac:dyDescent="0.2">
      <c r="A18" s="21">
        <v>1</v>
      </c>
      <c r="B18" s="21"/>
      <c r="C18" s="21"/>
      <c r="D18" t="s">
        <v>13</v>
      </c>
      <c r="E18" s="18">
        <v>10193</v>
      </c>
      <c r="F18" s="18">
        <v>11712</v>
      </c>
      <c r="G18" s="18">
        <v>11225</v>
      </c>
      <c r="H18" s="18">
        <v>11573</v>
      </c>
      <c r="I18" s="18">
        <v>11708</v>
      </c>
      <c r="J18" s="18">
        <v>9354</v>
      </c>
      <c r="K18" s="18">
        <v>9650</v>
      </c>
      <c r="L18" s="18">
        <v>8064</v>
      </c>
      <c r="M18" s="18">
        <v>11179</v>
      </c>
      <c r="N18" s="19">
        <v>10828</v>
      </c>
      <c r="O18" s="19">
        <v>9893</v>
      </c>
      <c r="P18" s="19">
        <v>9416</v>
      </c>
      <c r="Q18" s="19">
        <v>9095</v>
      </c>
      <c r="R18" s="19">
        <v>9351</v>
      </c>
      <c r="S18" s="19">
        <v>12209</v>
      </c>
      <c r="T18" s="19">
        <v>12497</v>
      </c>
      <c r="U18" s="19">
        <v>12688</v>
      </c>
      <c r="V18" s="19">
        <v>14694</v>
      </c>
      <c r="W18" s="12">
        <v>6.9</v>
      </c>
      <c r="X18" s="1"/>
      <c r="Y18" s="8"/>
    </row>
    <row r="19" spans="1:25" x14ac:dyDescent="0.2">
      <c r="A19" s="21"/>
      <c r="B19" s="21">
        <v>1</v>
      </c>
      <c r="C19" s="21"/>
      <c r="D19" t="s">
        <v>14</v>
      </c>
      <c r="E19" s="18">
        <v>4701</v>
      </c>
      <c r="F19" s="18">
        <v>5494</v>
      </c>
      <c r="G19" s="18">
        <v>5662</v>
      </c>
      <c r="H19" s="18">
        <v>5021</v>
      </c>
      <c r="I19" s="18">
        <v>5906</v>
      </c>
      <c r="J19" s="18">
        <v>4072</v>
      </c>
      <c r="K19" s="18">
        <v>5175</v>
      </c>
      <c r="L19" s="18">
        <v>4445</v>
      </c>
      <c r="M19" s="18">
        <v>4079</v>
      </c>
      <c r="N19" s="19">
        <v>4785</v>
      </c>
      <c r="O19" s="19">
        <v>5625</v>
      </c>
      <c r="P19" s="19">
        <v>4292</v>
      </c>
      <c r="Q19" s="19">
        <v>5037</v>
      </c>
      <c r="R19" s="19">
        <v>5751</v>
      </c>
      <c r="S19" s="19">
        <v>6650</v>
      </c>
      <c r="T19" s="19">
        <v>6103</v>
      </c>
      <c r="U19" s="19">
        <v>6862</v>
      </c>
      <c r="V19" s="19">
        <v>8971</v>
      </c>
      <c r="W19" s="12">
        <v>6.6</v>
      </c>
      <c r="X19" s="1"/>
      <c r="Y19" s="8"/>
    </row>
    <row r="20" spans="1:25" x14ac:dyDescent="0.2">
      <c r="A20" s="21"/>
      <c r="B20" s="21"/>
      <c r="C20" s="21">
        <v>1</v>
      </c>
      <c r="D20" t="s">
        <v>19</v>
      </c>
      <c r="E20" s="18">
        <v>2078</v>
      </c>
      <c r="F20" s="18">
        <v>2169</v>
      </c>
      <c r="G20" s="18">
        <v>2572</v>
      </c>
      <c r="H20" s="18">
        <v>3049</v>
      </c>
      <c r="I20" s="18">
        <v>3410</v>
      </c>
      <c r="J20" s="18">
        <v>3555</v>
      </c>
      <c r="K20" s="18">
        <v>3094</v>
      </c>
      <c r="L20" s="18">
        <v>3466</v>
      </c>
      <c r="M20" s="18">
        <v>3457</v>
      </c>
      <c r="N20" s="19">
        <v>4699</v>
      </c>
      <c r="O20" s="19">
        <v>4338</v>
      </c>
      <c r="P20" s="19">
        <v>3551</v>
      </c>
      <c r="Q20" s="19">
        <v>3203</v>
      </c>
      <c r="R20" s="19">
        <v>4670</v>
      </c>
      <c r="S20" s="19">
        <v>5675</v>
      </c>
      <c r="T20" s="19">
        <v>4745</v>
      </c>
      <c r="U20" s="19">
        <v>4599</v>
      </c>
      <c r="V20" s="19">
        <v>5748</v>
      </c>
      <c r="W20" s="12">
        <v>8</v>
      </c>
      <c r="X20" s="1"/>
      <c r="Y20" s="8"/>
    </row>
    <row r="21" spans="1:25" x14ac:dyDescent="0.2">
      <c r="A21" s="21"/>
      <c r="B21" s="21"/>
      <c r="C21" s="21">
        <v>1</v>
      </c>
      <c r="D21" t="s">
        <v>20</v>
      </c>
      <c r="E21" s="18">
        <v>2966</v>
      </c>
      <c r="F21" s="18">
        <v>2413</v>
      </c>
      <c r="G21" s="18">
        <v>2624</v>
      </c>
      <c r="H21" s="18">
        <v>2659</v>
      </c>
      <c r="I21" s="18">
        <v>2728</v>
      </c>
      <c r="J21" s="18">
        <v>2334</v>
      </c>
      <c r="K21" s="18">
        <v>2151</v>
      </c>
      <c r="L21" s="18">
        <v>1890</v>
      </c>
      <c r="M21" s="18">
        <v>2243</v>
      </c>
      <c r="N21" s="19">
        <v>2723</v>
      </c>
      <c r="O21" s="19">
        <v>3695</v>
      </c>
      <c r="P21" s="19">
        <v>2324</v>
      </c>
      <c r="Q21" s="19">
        <v>2350</v>
      </c>
      <c r="R21" s="19">
        <v>2785</v>
      </c>
      <c r="S21" s="19">
        <v>3760</v>
      </c>
      <c r="T21" s="19">
        <v>2817</v>
      </c>
      <c r="U21" s="19">
        <v>3346</v>
      </c>
      <c r="V21" s="19">
        <v>3917</v>
      </c>
      <c r="W21" s="12">
        <v>12.3</v>
      </c>
      <c r="X21" s="1"/>
      <c r="Y21" s="8"/>
    </row>
    <row r="22" spans="1:25" x14ac:dyDescent="0.2">
      <c r="A22" s="21"/>
      <c r="B22" s="21"/>
      <c r="C22" s="21">
        <v>1</v>
      </c>
      <c r="D22" t="s">
        <v>38</v>
      </c>
      <c r="E22" s="18">
        <v>2932</v>
      </c>
      <c r="F22" s="18">
        <v>3523</v>
      </c>
      <c r="G22" s="18">
        <v>4302</v>
      </c>
      <c r="H22" s="18">
        <v>3942</v>
      </c>
      <c r="I22" s="18">
        <v>3522</v>
      </c>
      <c r="J22" s="18">
        <v>3216</v>
      </c>
      <c r="K22" s="18">
        <v>3204</v>
      </c>
      <c r="L22" s="18">
        <v>3492</v>
      </c>
      <c r="M22" s="18">
        <v>3830</v>
      </c>
      <c r="N22" s="19">
        <v>4195</v>
      </c>
      <c r="O22" s="19">
        <v>3633</v>
      </c>
      <c r="P22" s="19">
        <v>3595</v>
      </c>
      <c r="Q22" s="19">
        <v>3673</v>
      </c>
      <c r="R22" s="19">
        <v>3258</v>
      </c>
      <c r="S22" s="19">
        <v>2454</v>
      </c>
      <c r="T22" s="19">
        <v>2727</v>
      </c>
      <c r="U22" s="19">
        <v>3891</v>
      </c>
      <c r="V22" s="19">
        <v>4584</v>
      </c>
      <c r="W22" s="12">
        <v>10.199999999999999</v>
      </c>
      <c r="X22" s="1"/>
      <c r="Y22" s="8"/>
    </row>
    <row r="23" spans="1:25" x14ac:dyDescent="0.2">
      <c r="A23" s="21"/>
      <c r="B23" s="21"/>
      <c r="C23" s="21">
        <v>1</v>
      </c>
      <c r="D23" t="s">
        <v>43</v>
      </c>
      <c r="E23" s="18">
        <v>2764</v>
      </c>
      <c r="F23" s="18">
        <v>3874</v>
      </c>
      <c r="G23" s="18">
        <v>4968</v>
      </c>
      <c r="H23" s="18">
        <v>5772</v>
      </c>
      <c r="I23" s="18">
        <v>5304</v>
      </c>
      <c r="J23" s="18">
        <v>5859</v>
      </c>
      <c r="K23" s="18">
        <v>5032</v>
      </c>
      <c r="L23" s="18">
        <v>4661</v>
      </c>
      <c r="M23" s="18">
        <v>4761</v>
      </c>
      <c r="N23" s="19">
        <v>5200</v>
      </c>
      <c r="O23" s="19">
        <v>3993</v>
      </c>
      <c r="P23" s="19">
        <v>4265</v>
      </c>
      <c r="Q23" s="19">
        <v>3958</v>
      </c>
      <c r="R23" s="19">
        <v>3129</v>
      </c>
      <c r="S23" s="19">
        <v>3627</v>
      </c>
      <c r="T23" s="19">
        <v>4336</v>
      </c>
      <c r="U23" s="19">
        <v>4996</v>
      </c>
      <c r="V23" s="19">
        <v>5763</v>
      </c>
      <c r="W23" s="12">
        <v>7.8</v>
      </c>
      <c r="X23" s="1"/>
      <c r="Y23" s="8"/>
    </row>
    <row r="24" spans="1:25" x14ac:dyDescent="0.2">
      <c r="A24" s="21"/>
      <c r="B24" s="21">
        <v>1</v>
      </c>
      <c r="C24" s="21"/>
      <c r="D24" t="s">
        <v>3</v>
      </c>
      <c r="E24" s="18">
        <v>706</v>
      </c>
      <c r="F24" s="18">
        <v>511</v>
      </c>
      <c r="G24" s="18">
        <v>669</v>
      </c>
      <c r="H24" s="18">
        <v>887</v>
      </c>
      <c r="I24" s="18">
        <v>1559</v>
      </c>
      <c r="J24" s="18">
        <v>1544</v>
      </c>
      <c r="K24" s="18">
        <v>780</v>
      </c>
      <c r="L24" s="18">
        <v>753</v>
      </c>
      <c r="M24" s="18">
        <v>530</v>
      </c>
      <c r="N24" s="19">
        <v>647</v>
      </c>
      <c r="O24" s="19">
        <v>542</v>
      </c>
      <c r="P24" s="19">
        <v>416</v>
      </c>
      <c r="Q24" s="19">
        <v>705</v>
      </c>
      <c r="R24" s="19">
        <v>1403</v>
      </c>
      <c r="S24" s="19">
        <v>1505</v>
      </c>
      <c r="T24" s="19">
        <v>1442</v>
      </c>
      <c r="U24" s="19">
        <v>1401</v>
      </c>
      <c r="V24" s="19">
        <v>1626</v>
      </c>
      <c r="W24" s="12">
        <v>21.3</v>
      </c>
      <c r="X24" s="1"/>
      <c r="Y24" s="8"/>
    </row>
    <row r="25" spans="1:25" x14ac:dyDescent="0.2">
      <c r="A25" s="21">
        <v>1</v>
      </c>
      <c r="B25" s="21"/>
      <c r="C25" s="21"/>
      <c r="D25" t="s">
        <v>31</v>
      </c>
      <c r="E25" s="18">
        <v>3240</v>
      </c>
      <c r="F25" s="18">
        <v>4427</v>
      </c>
      <c r="G25" s="18">
        <v>4579</v>
      </c>
      <c r="H25" s="18">
        <v>4383</v>
      </c>
      <c r="I25" s="18">
        <v>3928</v>
      </c>
      <c r="J25" s="18">
        <v>3477</v>
      </c>
      <c r="K25" s="18">
        <v>3865</v>
      </c>
      <c r="L25" s="18">
        <v>4060</v>
      </c>
      <c r="M25" s="18">
        <v>4724</v>
      </c>
      <c r="N25" s="19">
        <v>5696</v>
      </c>
      <c r="O25" s="19">
        <v>5764</v>
      </c>
      <c r="P25" s="19">
        <v>5451</v>
      </c>
      <c r="Q25" s="19">
        <v>5023</v>
      </c>
      <c r="R25" s="19">
        <v>5750</v>
      </c>
      <c r="S25" s="19">
        <v>5579</v>
      </c>
      <c r="T25" s="19">
        <v>5043</v>
      </c>
      <c r="U25" s="19">
        <v>5951</v>
      </c>
      <c r="V25" s="19">
        <v>6688</v>
      </c>
      <c r="W25" s="12">
        <v>4.0999999999999996</v>
      </c>
      <c r="X25" s="1"/>
      <c r="Y25" s="8"/>
    </row>
    <row r="26" spans="1:25" x14ac:dyDescent="0.2">
      <c r="A26" s="21">
        <v>1</v>
      </c>
      <c r="B26" s="21"/>
      <c r="C26" s="21"/>
      <c r="D26" t="s">
        <v>4</v>
      </c>
      <c r="E26" s="18">
        <v>4125</v>
      </c>
      <c r="F26" s="18">
        <v>3643</v>
      </c>
      <c r="G26" s="18">
        <v>4660</v>
      </c>
      <c r="H26" s="18">
        <v>5020</v>
      </c>
      <c r="I26" s="18">
        <v>4825</v>
      </c>
      <c r="J26" s="18">
        <v>5518</v>
      </c>
      <c r="K26" s="18">
        <v>6354</v>
      </c>
      <c r="L26" s="18">
        <v>6339</v>
      </c>
      <c r="M26" s="18">
        <v>6437</v>
      </c>
      <c r="N26" s="19">
        <v>7346</v>
      </c>
      <c r="O26" s="19">
        <v>6260</v>
      </c>
      <c r="P26" s="19">
        <v>5891</v>
      </c>
      <c r="Q26" s="19">
        <v>5985</v>
      </c>
      <c r="R26" s="19">
        <v>6977</v>
      </c>
      <c r="S26" s="19">
        <v>7815</v>
      </c>
      <c r="T26" s="19">
        <v>7906</v>
      </c>
      <c r="U26" s="19">
        <v>8512</v>
      </c>
      <c r="V26" s="19">
        <v>9451</v>
      </c>
      <c r="W26" s="12">
        <v>6</v>
      </c>
      <c r="X26" s="1"/>
      <c r="Y26" s="8"/>
    </row>
    <row r="27" spans="1:25" x14ac:dyDescent="0.2">
      <c r="A27" s="21"/>
      <c r="B27" s="21"/>
      <c r="C27" s="21">
        <v>1</v>
      </c>
      <c r="D27" t="s">
        <v>15</v>
      </c>
      <c r="E27" s="18">
        <v>6474</v>
      </c>
      <c r="F27" s="18">
        <v>7077</v>
      </c>
      <c r="G27" s="18">
        <v>6586</v>
      </c>
      <c r="H27" s="18">
        <v>6001</v>
      </c>
      <c r="I27" s="18">
        <v>6284</v>
      </c>
      <c r="J27" s="18">
        <v>5164</v>
      </c>
      <c r="K27" s="18">
        <v>5833</v>
      </c>
      <c r="L27" s="18">
        <v>5181</v>
      </c>
      <c r="M27" s="18">
        <v>4960</v>
      </c>
      <c r="N27" s="19">
        <v>6038</v>
      </c>
      <c r="O27" s="19">
        <v>5224</v>
      </c>
      <c r="P27" s="19">
        <v>5636</v>
      </c>
      <c r="Q27" s="19">
        <v>5291</v>
      </c>
      <c r="R27" s="19">
        <v>5474</v>
      </c>
      <c r="S27" s="19">
        <v>7499</v>
      </c>
      <c r="T27" s="19">
        <v>8170</v>
      </c>
      <c r="U27" s="19">
        <v>7639</v>
      </c>
      <c r="V27" s="19">
        <v>10279</v>
      </c>
      <c r="W27" s="12">
        <v>8.9</v>
      </c>
      <c r="X27" s="1"/>
      <c r="Y27" s="8"/>
    </row>
    <row r="28" spans="1:25" x14ac:dyDescent="0.2">
      <c r="A28" s="21"/>
      <c r="B28" s="21">
        <v>1</v>
      </c>
      <c r="C28" s="21"/>
      <c r="D28" t="s">
        <v>21</v>
      </c>
      <c r="E28" s="18">
        <v>5379</v>
      </c>
      <c r="F28" s="18">
        <v>5789</v>
      </c>
      <c r="G28" s="18">
        <v>5037</v>
      </c>
      <c r="H28" s="18">
        <v>4915</v>
      </c>
      <c r="I28" s="18">
        <v>4404</v>
      </c>
      <c r="J28" s="18">
        <v>6038</v>
      </c>
      <c r="K28" s="18">
        <v>6046</v>
      </c>
      <c r="L28" s="18">
        <v>4537</v>
      </c>
      <c r="M28" s="18">
        <v>5231</v>
      </c>
      <c r="N28" s="19">
        <v>6806</v>
      </c>
      <c r="O28" s="19">
        <v>7260</v>
      </c>
      <c r="P28" s="19">
        <v>6726</v>
      </c>
      <c r="Q28" s="19">
        <v>6477</v>
      </c>
      <c r="R28" s="19">
        <v>8125</v>
      </c>
      <c r="S28" s="19">
        <v>9009</v>
      </c>
      <c r="T28" s="19">
        <v>8683</v>
      </c>
      <c r="U28" s="19">
        <v>9532</v>
      </c>
      <c r="V28" s="19">
        <v>8899</v>
      </c>
      <c r="W28" s="12">
        <v>9</v>
      </c>
      <c r="X28" s="1"/>
      <c r="Y28" s="8"/>
    </row>
    <row r="29" spans="1:25" x14ac:dyDescent="0.2">
      <c r="A29" s="21"/>
      <c r="B29" s="21"/>
      <c r="C29" s="21">
        <v>1</v>
      </c>
      <c r="D29" t="s">
        <v>39</v>
      </c>
      <c r="E29" s="18">
        <v>2035</v>
      </c>
      <c r="F29" s="18">
        <v>2414</v>
      </c>
      <c r="G29" s="18">
        <v>2396</v>
      </c>
      <c r="H29" s="18">
        <v>2552</v>
      </c>
      <c r="I29" s="18">
        <v>2734</v>
      </c>
      <c r="J29" s="18">
        <v>2554</v>
      </c>
      <c r="K29" s="18">
        <v>2181</v>
      </c>
      <c r="L29" s="18">
        <v>1962</v>
      </c>
      <c r="M29" s="18">
        <v>2012</v>
      </c>
      <c r="N29" s="19">
        <v>1509</v>
      </c>
      <c r="O29" s="19">
        <v>2211</v>
      </c>
      <c r="P29" s="19">
        <v>2535</v>
      </c>
      <c r="Q29" s="19">
        <v>2234</v>
      </c>
      <c r="R29" s="19">
        <v>1518</v>
      </c>
      <c r="S29" s="19">
        <v>2183</v>
      </c>
      <c r="T29" s="19">
        <v>1782</v>
      </c>
      <c r="U29" s="19">
        <v>2341</v>
      </c>
      <c r="V29" s="19">
        <v>3986</v>
      </c>
      <c r="W29" s="12">
        <v>17</v>
      </c>
      <c r="X29" s="1"/>
      <c r="Y29" s="8"/>
    </row>
    <row r="30" spans="1:25" x14ac:dyDescent="0.2">
      <c r="A30" s="21"/>
      <c r="B30" s="21"/>
      <c r="C30" s="21">
        <v>1</v>
      </c>
      <c r="D30" t="s">
        <v>22</v>
      </c>
      <c r="E30" s="18">
        <v>3633</v>
      </c>
      <c r="F30" s="18">
        <v>3239</v>
      </c>
      <c r="G30" s="18">
        <v>4709</v>
      </c>
      <c r="H30" s="18">
        <v>5164</v>
      </c>
      <c r="I30" s="18">
        <v>3909</v>
      </c>
      <c r="J30" s="18">
        <v>3605</v>
      </c>
      <c r="K30" s="18">
        <v>3107</v>
      </c>
      <c r="L30" s="18">
        <v>3384</v>
      </c>
      <c r="M30" s="18">
        <v>3320</v>
      </c>
      <c r="N30" s="19">
        <v>3399</v>
      </c>
      <c r="O30" s="19">
        <v>3780</v>
      </c>
      <c r="P30" s="19">
        <v>4112</v>
      </c>
      <c r="Q30" s="19">
        <v>2973</v>
      </c>
      <c r="R30" s="19">
        <v>3158</v>
      </c>
      <c r="S30" s="19">
        <v>3570</v>
      </c>
      <c r="T30" s="19">
        <v>4166</v>
      </c>
      <c r="U30" s="19">
        <v>5211</v>
      </c>
      <c r="V30" s="19">
        <v>6351</v>
      </c>
      <c r="W30" s="12">
        <v>9</v>
      </c>
      <c r="X30" s="1"/>
      <c r="Y30" s="8"/>
    </row>
    <row r="31" spans="1:25" x14ac:dyDescent="0.2">
      <c r="A31" s="21"/>
      <c r="B31" s="21"/>
      <c r="C31" s="21">
        <v>1</v>
      </c>
      <c r="D31" t="s">
        <v>50</v>
      </c>
      <c r="E31" s="18">
        <v>1029</v>
      </c>
      <c r="F31" s="18">
        <v>1239</v>
      </c>
      <c r="G31" s="18">
        <v>1453</v>
      </c>
      <c r="H31" s="18">
        <v>1017</v>
      </c>
      <c r="I31" s="18">
        <v>1125</v>
      </c>
      <c r="J31" s="18">
        <v>880</v>
      </c>
      <c r="K31" s="18">
        <v>1058</v>
      </c>
      <c r="L31" s="18">
        <v>1325</v>
      </c>
      <c r="M31" s="18">
        <v>899</v>
      </c>
      <c r="N31" s="19">
        <v>873</v>
      </c>
      <c r="O31" s="19">
        <v>930</v>
      </c>
      <c r="P31" s="19">
        <v>1104</v>
      </c>
      <c r="Q31" s="19">
        <v>1565</v>
      </c>
      <c r="R31" s="19">
        <v>1257</v>
      </c>
      <c r="S31" s="19">
        <v>1499</v>
      </c>
      <c r="T31" s="19">
        <v>1697</v>
      </c>
      <c r="U31" s="19">
        <v>1302</v>
      </c>
      <c r="V31" s="19">
        <v>1843</v>
      </c>
      <c r="W31" s="12">
        <v>18.399999999999999</v>
      </c>
      <c r="X31" s="1"/>
      <c r="Y31" s="8"/>
    </row>
    <row r="32" spans="1:25" x14ac:dyDescent="0.2">
      <c r="A32" s="21"/>
      <c r="B32" s="21">
        <v>1</v>
      </c>
      <c r="C32" s="21"/>
      <c r="D32" t="s">
        <v>23</v>
      </c>
      <c r="E32" s="18">
        <v>3595</v>
      </c>
      <c r="F32" s="18">
        <v>3419</v>
      </c>
      <c r="G32" s="18">
        <v>2954</v>
      </c>
      <c r="H32" s="18">
        <v>3630</v>
      </c>
      <c r="I32" s="18">
        <v>2224</v>
      </c>
      <c r="J32" s="18">
        <v>2068</v>
      </c>
      <c r="K32" s="18">
        <v>2228</v>
      </c>
      <c r="L32" s="18">
        <v>1648</v>
      </c>
      <c r="M32" s="18">
        <v>2141</v>
      </c>
      <c r="N32" s="19">
        <v>2556</v>
      </c>
      <c r="O32" s="19">
        <v>2645</v>
      </c>
      <c r="P32" s="19">
        <v>1878</v>
      </c>
      <c r="Q32" s="19">
        <v>1793</v>
      </c>
      <c r="R32" s="19">
        <v>1626</v>
      </c>
      <c r="S32" s="19">
        <v>2193</v>
      </c>
      <c r="T32" s="19">
        <v>3011</v>
      </c>
      <c r="U32" s="19">
        <v>3138</v>
      </c>
      <c r="V32" s="19">
        <v>3212</v>
      </c>
      <c r="W32" s="12">
        <v>12.2</v>
      </c>
      <c r="X32" s="1"/>
      <c r="Y32" s="8"/>
    </row>
    <row r="33" spans="1:25" x14ac:dyDescent="0.2">
      <c r="A33" s="21"/>
      <c r="B33" s="21">
        <v>1</v>
      </c>
      <c r="C33" s="21"/>
      <c r="D33" t="s">
        <v>51</v>
      </c>
      <c r="E33" s="18">
        <v>2852</v>
      </c>
      <c r="F33" s="18">
        <v>2972</v>
      </c>
      <c r="G33" s="18">
        <v>4057</v>
      </c>
      <c r="H33" s="18">
        <v>4234</v>
      </c>
      <c r="I33" s="18">
        <v>3798</v>
      </c>
      <c r="J33" s="18">
        <v>3117</v>
      </c>
      <c r="K33" s="18">
        <v>1951</v>
      </c>
      <c r="L33" s="18">
        <v>1634</v>
      </c>
      <c r="M33" s="18">
        <v>1980</v>
      </c>
      <c r="N33" s="19">
        <v>2216</v>
      </c>
      <c r="O33" s="19">
        <v>2649</v>
      </c>
      <c r="P33" s="19">
        <v>2340</v>
      </c>
      <c r="Q33" s="19">
        <v>2949</v>
      </c>
      <c r="R33" s="19">
        <v>4491</v>
      </c>
      <c r="S33" s="19">
        <v>3683</v>
      </c>
      <c r="T33" s="19">
        <v>3080</v>
      </c>
      <c r="U33" s="19">
        <v>2892</v>
      </c>
      <c r="V33" s="19">
        <v>4124</v>
      </c>
      <c r="W33" s="12">
        <v>11.1</v>
      </c>
      <c r="X33" s="1"/>
      <c r="Y33" s="8"/>
    </row>
    <row r="34" spans="1:25" x14ac:dyDescent="0.2">
      <c r="A34" s="21"/>
      <c r="B34" s="21">
        <v>1</v>
      </c>
      <c r="C34" s="21"/>
      <c r="D34" t="s">
        <v>5</v>
      </c>
      <c r="E34" s="18">
        <v>1160</v>
      </c>
      <c r="F34" s="18">
        <v>770</v>
      </c>
      <c r="G34" s="18">
        <v>789</v>
      </c>
      <c r="H34" s="18">
        <v>764</v>
      </c>
      <c r="I34" s="18">
        <v>668</v>
      </c>
      <c r="J34" s="18">
        <v>655</v>
      </c>
      <c r="K34" s="18">
        <v>569</v>
      </c>
      <c r="L34" s="18">
        <v>495</v>
      </c>
      <c r="M34" s="18">
        <v>492</v>
      </c>
      <c r="N34" s="19">
        <v>751</v>
      </c>
      <c r="O34" s="19">
        <v>871</v>
      </c>
      <c r="P34" s="19">
        <v>885</v>
      </c>
      <c r="Q34" s="19">
        <v>887</v>
      </c>
      <c r="R34" s="19">
        <v>624</v>
      </c>
      <c r="S34" s="19">
        <v>544</v>
      </c>
      <c r="T34" s="19">
        <v>777</v>
      </c>
      <c r="U34" s="19">
        <v>990</v>
      </c>
      <c r="V34" s="19">
        <v>1183</v>
      </c>
      <c r="W34" s="12">
        <v>32.299999999999997</v>
      </c>
      <c r="X34" s="1"/>
      <c r="Y34" s="8"/>
    </row>
    <row r="35" spans="1:25" x14ac:dyDescent="0.2">
      <c r="A35" s="21">
        <v>1</v>
      </c>
      <c r="B35" s="21"/>
      <c r="C35" s="21"/>
      <c r="D35" t="s">
        <v>9</v>
      </c>
      <c r="E35" s="18">
        <v>6632</v>
      </c>
      <c r="F35" s="18">
        <v>6472</v>
      </c>
      <c r="G35" s="18">
        <v>6315</v>
      </c>
      <c r="H35" s="18">
        <v>5750</v>
      </c>
      <c r="I35" s="18">
        <v>5615</v>
      </c>
      <c r="J35" s="18">
        <v>6336</v>
      </c>
      <c r="K35" s="18">
        <v>5724</v>
      </c>
      <c r="L35" s="18">
        <v>5939</v>
      </c>
      <c r="M35" s="18">
        <v>6095</v>
      </c>
      <c r="N35" s="19">
        <v>6704</v>
      </c>
      <c r="O35" s="19">
        <v>6940</v>
      </c>
      <c r="P35" s="19">
        <v>5135</v>
      </c>
      <c r="Q35" s="19">
        <v>5490</v>
      </c>
      <c r="R35" s="19">
        <v>5918</v>
      </c>
      <c r="S35" s="19">
        <v>6627</v>
      </c>
      <c r="T35" s="19">
        <v>5883</v>
      </c>
      <c r="U35" s="19">
        <v>6625</v>
      </c>
      <c r="V35" s="19">
        <v>7916</v>
      </c>
      <c r="W35" s="12">
        <v>7.2</v>
      </c>
      <c r="X35" s="1"/>
      <c r="Y35" s="8"/>
    </row>
    <row r="36" spans="1:25" x14ac:dyDescent="0.2">
      <c r="A36" s="21"/>
      <c r="B36" s="21">
        <v>1</v>
      </c>
      <c r="C36" s="21"/>
      <c r="D36" t="s">
        <v>52</v>
      </c>
      <c r="E36" s="18">
        <v>1988</v>
      </c>
      <c r="F36" s="18">
        <v>2133</v>
      </c>
      <c r="G36" s="18">
        <v>2382</v>
      </c>
      <c r="H36" s="18">
        <v>2245</v>
      </c>
      <c r="I36" s="18">
        <v>2403</v>
      </c>
      <c r="J36" s="18">
        <v>1686</v>
      </c>
      <c r="K36" s="18">
        <v>1699</v>
      </c>
      <c r="L36" s="18">
        <v>1433</v>
      </c>
      <c r="M36" s="18">
        <v>1737</v>
      </c>
      <c r="N36" s="19">
        <v>1584</v>
      </c>
      <c r="O36" s="19">
        <v>1387</v>
      </c>
      <c r="P36" s="19">
        <v>1282</v>
      </c>
      <c r="Q36" s="19">
        <v>1682</v>
      </c>
      <c r="R36" s="19">
        <v>1662</v>
      </c>
      <c r="S36" s="19">
        <v>1912</v>
      </c>
      <c r="T36" s="19">
        <v>1463</v>
      </c>
      <c r="U36" s="19">
        <v>1952</v>
      </c>
      <c r="V36" s="19">
        <v>2508</v>
      </c>
      <c r="W36" s="12">
        <v>10.6</v>
      </c>
      <c r="X36" s="1"/>
      <c r="Y36" s="8"/>
    </row>
    <row r="37" spans="1:25" x14ac:dyDescent="0.2">
      <c r="A37" s="21">
        <v>1</v>
      </c>
      <c r="B37" s="21"/>
      <c r="C37" s="21"/>
      <c r="D37" t="s">
        <v>10</v>
      </c>
      <c r="E37" s="18">
        <v>12710</v>
      </c>
      <c r="F37" s="18">
        <v>16365</v>
      </c>
      <c r="G37" s="18">
        <v>22385</v>
      </c>
      <c r="H37" s="18">
        <v>24657</v>
      </c>
      <c r="I37" s="18">
        <v>24798</v>
      </c>
      <c r="J37" s="18">
        <v>21659</v>
      </c>
      <c r="K37" s="18">
        <v>20754</v>
      </c>
      <c r="L37" s="18">
        <v>19724</v>
      </c>
      <c r="M37" s="18">
        <v>18405</v>
      </c>
      <c r="N37" s="19">
        <v>21448</v>
      </c>
      <c r="O37" s="19">
        <v>20434</v>
      </c>
      <c r="P37" s="19">
        <v>20392</v>
      </c>
      <c r="Q37" s="19">
        <v>21217</v>
      </c>
      <c r="R37" s="19">
        <v>24578</v>
      </c>
      <c r="S37" s="19">
        <v>25594</v>
      </c>
      <c r="T37" s="19">
        <v>23308</v>
      </c>
      <c r="U37" s="19">
        <v>24605</v>
      </c>
      <c r="V37" s="19">
        <v>28368</v>
      </c>
      <c r="W37" s="12">
        <v>3.8</v>
      </c>
      <c r="X37" s="1"/>
      <c r="Y37" s="8"/>
    </row>
    <row r="38" spans="1:25" x14ac:dyDescent="0.2">
      <c r="A38" s="21"/>
      <c r="B38" s="21"/>
      <c r="C38" s="21">
        <v>1</v>
      </c>
      <c r="D38" t="s">
        <v>32</v>
      </c>
      <c r="E38" s="18">
        <v>6508</v>
      </c>
      <c r="F38" s="18">
        <v>7066</v>
      </c>
      <c r="G38" s="18">
        <v>7237</v>
      </c>
      <c r="H38" s="18">
        <v>7636</v>
      </c>
      <c r="I38" s="18">
        <v>6786</v>
      </c>
      <c r="J38" s="18">
        <v>6059</v>
      </c>
      <c r="K38" s="18">
        <v>6151</v>
      </c>
      <c r="L38" s="18">
        <v>5587</v>
      </c>
      <c r="M38" s="18">
        <v>6007</v>
      </c>
      <c r="N38" s="19">
        <v>5717</v>
      </c>
      <c r="O38" s="19">
        <v>6823</v>
      </c>
      <c r="P38" s="19">
        <v>6610</v>
      </c>
      <c r="Q38" s="19">
        <v>7677</v>
      </c>
      <c r="R38" s="19">
        <v>9745</v>
      </c>
      <c r="S38" s="19">
        <v>8432</v>
      </c>
      <c r="T38" s="19">
        <v>7673</v>
      </c>
      <c r="U38" s="19">
        <v>8983</v>
      </c>
      <c r="V38" s="19">
        <v>10566</v>
      </c>
      <c r="W38" s="12">
        <v>4.0999999999999996</v>
      </c>
      <c r="X38" s="1"/>
      <c r="Y38" s="8"/>
    </row>
    <row r="39" spans="1:25" x14ac:dyDescent="0.2">
      <c r="A39" s="21"/>
      <c r="B39" s="21"/>
      <c r="C39" s="21">
        <v>1</v>
      </c>
      <c r="D39" t="s">
        <v>24</v>
      </c>
      <c r="E39" s="18">
        <v>1139</v>
      </c>
      <c r="F39" s="18">
        <v>643</v>
      </c>
      <c r="G39" s="18">
        <v>586</v>
      </c>
      <c r="H39" s="18">
        <v>1048</v>
      </c>
      <c r="I39" s="18">
        <v>1155</v>
      </c>
      <c r="J39" s="18">
        <v>1103</v>
      </c>
      <c r="K39" s="18">
        <v>1940</v>
      </c>
      <c r="L39" s="18">
        <v>2076</v>
      </c>
      <c r="M39" s="18">
        <v>2465</v>
      </c>
      <c r="N39" s="19">
        <v>3185</v>
      </c>
      <c r="O39" s="19">
        <v>2914</v>
      </c>
      <c r="P39" s="19">
        <v>2515</v>
      </c>
      <c r="Q39" s="19">
        <v>1421</v>
      </c>
      <c r="R39" s="19">
        <v>1652</v>
      </c>
      <c r="S39" s="19">
        <v>1609</v>
      </c>
      <c r="T39" s="19">
        <v>2308</v>
      </c>
      <c r="U39" s="19">
        <v>2180</v>
      </c>
      <c r="V39" s="19">
        <v>2214</v>
      </c>
      <c r="W39" s="12">
        <v>7.3</v>
      </c>
      <c r="X39" s="1"/>
      <c r="Y39" s="8"/>
    </row>
    <row r="40" spans="1:25" x14ac:dyDescent="0.2">
      <c r="A40" s="21"/>
      <c r="B40" s="21">
        <v>1</v>
      </c>
      <c r="C40" s="21"/>
      <c r="D40" t="s">
        <v>16</v>
      </c>
      <c r="E40" s="18">
        <v>8420</v>
      </c>
      <c r="F40" s="18">
        <v>8390</v>
      </c>
      <c r="G40" s="18">
        <v>8723</v>
      </c>
      <c r="H40" s="18">
        <v>8724</v>
      </c>
      <c r="I40" s="18">
        <v>8317</v>
      </c>
      <c r="J40" s="18">
        <v>9126</v>
      </c>
      <c r="K40" s="18">
        <v>9746</v>
      </c>
      <c r="L40" s="18">
        <v>9131</v>
      </c>
      <c r="M40" s="18">
        <v>8150</v>
      </c>
      <c r="N40" s="19">
        <v>8804</v>
      </c>
      <c r="O40" s="19">
        <v>9430</v>
      </c>
      <c r="P40" s="19">
        <v>8515</v>
      </c>
      <c r="Q40" s="19">
        <v>9044</v>
      </c>
      <c r="R40" s="19">
        <v>9926</v>
      </c>
      <c r="S40" s="19">
        <v>9988</v>
      </c>
      <c r="T40" s="19">
        <v>10094</v>
      </c>
      <c r="U40" s="19">
        <v>9742</v>
      </c>
      <c r="V40" s="19">
        <v>12788</v>
      </c>
      <c r="W40" s="12">
        <v>6.5</v>
      </c>
      <c r="X40" s="1"/>
      <c r="Y40" s="8"/>
    </row>
    <row r="41" spans="1:25" x14ac:dyDescent="0.2">
      <c r="A41" s="21"/>
      <c r="B41" s="21"/>
      <c r="C41" s="21">
        <v>1</v>
      </c>
      <c r="D41" t="s">
        <v>44</v>
      </c>
      <c r="E41" s="18">
        <v>2411</v>
      </c>
      <c r="F41" s="18">
        <v>3003</v>
      </c>
      <c r="G41" s="18">
        <v>3638</v>
      </c>
      <c r="H41" s="18">
        <v>4655</v>
      </c>
      <c r="I41" s="18">
        <v>3895</v>
      </c>
      <c r="J41" s="18">
        <v>3345</v>
      </c>
      <c r="K41" s="18">
        <v>3260</v>
      </c>
      <c r="L41" s="18">
        <v>3334</v>
      </c>
      <c r="M41" s="18">
        <v>4259</v>
      </c>
      <c r="N41" s="19">
        <v>5622</v>
      </c>
      <c r="O41" s="19">
        <v>5376</v>
      </c>
      <c r="P41" s="19">
        <v>4226</v>
      </c>
      <c r="Q41" s="19">
        <v>3701</v>
      </c>
      <c r="R41" s="19">
        <v>4339</v>
      </c>
      <c r="S41" s="19">
        <v>3767</v>
      </c>
      <c r="T41" s="19">
        <v>3728</v>
      </c>
      <c r="U41" s="19">
        <v>4685</v>
      </c>
      <c r="V41" s="19">
        <v>5451</v>
      </c>
      <c r="W41" s="12">
        <v>9.4</v>
      </c>
      <c r="X41" s="1"/>
      <c r="Y41" s="8"/>
    </row>
    <row r="42" spans="1:25" x14ac:dyDescent="0.2">
      <c r="A42" s="21">
        <v>1</v>
      </c>
      <c r="B42" s="21"/>
      <c r="C42" s="21"/>
      <c r="D42" t="s">
        <v>59</v>
      </c>
      <c r="E42" s="18">
        <v>2754</v>
      </c>
      <c r="F42" s="18">
        <v>3311</v>
      </c>
      <c r="G42" s="18">
        <v>3847</v>
      </c>
      <c r="H42" s="18">
        <v>4396</v>
      </c>
      <c r="I42" s="18">
        <v>3767</v>
      </c>
      <c r="J42" s="18">
        <v>3478</v>
      </c>
      <c r="K42" s="18">
        <v>2873</v>
      </c>
      <c r="L42" s="18">
        <v>2571</v>
      </c>
      <c r="M42" s="18">
        <v>2992</v>
      </c>
      <c r="N42" s="19">
        <v>2429</v>
      </c>
      <c r="O42" s="19">
        <v>2793</v>
      </c>
      <c r="P42" s="19">
        <v>3882</v>
      </c>
      <c r="Q42" s="19">
        <v>4591</v>
      </c>
      <c r="R42" s="19">
        <v>4860</v>
      </c>
      <c r="S42" s="19">
        <v>5260</v>
      </c>
      <c r="T42" s="19">
        <v>5440</v>
      </c>
      <c r="U42" s="19">
        <v>6395</v>
      </c>
      <c r="V42" s="19">
        <v>7207</v>
      </c>
      <c r="W42" s="12">
        <v>7.9</v>
      </c>
      <c r="X42" s="1"/>
      <c r="Y42" s="8"/>
    </row>
    <row r="43" spans="1:25" x14ac:dyDescent="0.2">
      <c r="A43" s="21"/>
      <c r="B43" s="21">
        <v>1</v>
      </c>
      <c r="C43" s="21"/>
      <c r="D43" t="s">
        <v>11</v>
      </c>
      <c r="E43" s="18">
        <v>8386</v>
      </c>
      <c r="F43" s="18">
        <v>9721</v>
      </c>
      <c r="G43" s="18">
        <v>8999</v>
      </c>
      <c r="H43" s="18">
        <v>10556</v>
      </c>
      <c r="I43" s="18">
        <v>10150</v>
      </c>
      <c r="J43" s="18">
        <v>8732</v>
      </c>
      <c r="K43" s="18">
        <v>7840</v>
      </c>
      <c r="L43" s="18">
        <v>8496</v>
      </c>
      <c r="M43" s="18">
        <v>8005</v>
      </c>
      <c r="N43" s="19">
        <v>9280</v>
      </c>
      <c r="O43" s="19">
        <v>8406</v>
      </c>
      <c r="P43" s="19">
        <v>7470</v>
      </c>
      <c r="Q43" s="19">
        <v>8141</v>
      </c>
      <c r="R43" s="19">
        <v>9698</v>
      </c>
      <c r="S43" s="19">
        <v>9268</v>
      </c>
      <c r="T43" s="19">
        <v>8752</v>
      </c>
      <c r="U43" s="19">
        <v>9860</v>
      </c>
      <c r="V43" s="19">
        <v>11903</v>
      </c>
      <c r="W43" s="12">
        <v>6</v>
      </c>
      <c r="X43" s="1"/>
      <c r="Y43" s="8"/>
    </row>
    <row r="44" spans="1:25" x14ac:dyDescent="0.2">
      <c r="A44" s="21"/>
      <c r="B44" s="21">
        <v>1</v>
      </c>
      <c r="C44" s="21"/>
      <c r="D44" t="s">
        <v>6</v>
      </c>
      <c r="E44" s="18">
        <v>800</v>
      </c>
      <c r="F44" s="18">
        <v>795</v>
      </c>
      <c r="G44" s="18">
        <v>650</v>
      </c>
      <c r="H44" s="18">
        <v>779</v>
      </c>
      <c r="I44" s="18">
        <v>595</v>
      </c>
      <c r="J44" s="18">
        <v>566</v>
      </c>
      <c r="K44" s="18">
        <v>468</v>
      </c>
      <c r="L44" s="18">
        <v>577</v>
      </c>
      <c r="M44" s="18">
        <v>459</v>
      </c>
      <c r="N44" s="19">
        <v>573</v>
      </c>
      <c r="O44" s="19">
        <v>648</v>
      </c>
      <c r="P44" s="19">
        <v>553</v>
      </c>
      <c r="Q44" s="19">
        <v>721</v>
      </c>
      <c r="R44" s="19">
        <v>813</v>
      </c>
      <c r="S44" s="19">
        <v>855</v>
      </c>
      <c r="T44" s="19">
        <v>807</v>
      </c>
      <c r="U44" s="19">
        <v>898</v>
      </c>
      <c r="V44" s="19">
        <v>978</v>
      </c>
      <c r="W44" s="12">
        <v>5.0999999999999996</v>
      </c>
      <c r="X44" s="1"/>
      <c r="Y44" s="8"/>
    </row>
    <row r="45" spans="1:25" x14ac:dyDescent="0.2">
      <c r="A45" s="21"/>
      <c r="B45" s="21"/>
      <c r="C45" s="21">
        <v>1</v>
      </c>
      <c r="D45" t="s">
        <v>33</v>
      </c>
      <c r="E45" s="18">
        <v>5265</v>
      </c>
      <c r="F45" s="18">
        <v>5157</v>
      </c>
      <c r="G45" s="18">
        <v>3929</v>
      </c>
      <c r="H45" s="18">
        <v>3231</v>
      </c>
      <c r="I45" s="18">
        <v>2779</v>
      </c>
      <c r="J45" s="18">
        <v>3853</v>
      </c>
      <c r="K45" s="18">
        <v>3140</v>
      </c>
      <c r="L45" s="18">
        <v>2514</v>
      </c>
      <c r="M45" s="18">
        <v>3095</v>
      </c>
      <c r="N45" s="19">
        <v>2853</v>
      </c>
      <c r="O45" s="19">
        <v>4559</v>
      </c>
      <c r="P45" s="19">
        <v>4989</v>
      </c>
      <c r="Q45" s="19">
        <v>5231</v>
      </c>
      <c r="R45" s="19">
        <v>4788</v>
      </c>
      <c r="S45" s="19">
        <v>4636</v>
      </c>
      <c r="T45" s="19">
        <v>3834</v>
      </c>
      <c r="U45" s="19">
        <v>4291</v>
      </c>
      <c r="V45" s="19">
        <v>5159</v>
      </c>
      <c r="W45" s="12">
        <v>7.2</v>
      </c>
      <c r="X45" s="1"/>
      <c r="Y45" s="8"/>
    </row>
    <row r="46" spans="1:25" x14ac:dyDescent="0.2">
      <c r="A46" s="21"/>
      <c r="B46" s="21"/>
      <c r="C46" s="21">
        <v>1</v>
      </c>
      <c r="D46" t="s">
        <v>25</v>
      </c>
      <c r="E46" s="18">
        <v>973</v>
      </c>
      <c r="F46" s="18">
        <v>734</v>
      </c>
      <c r="G46" s="18">
        <v>1042</v>
      </c>
      <c r="H46" s="18">
        <v>801</v>
      </c>
      <c r="I46" s="18">
        <v>900</v>
      </c>
      <c r="J46" s="18">
        <v>947</v>
      </c>
      <c r="K46" s="18">
        <v>1755</v>
      </c>
      <c r="L46" s="18">
        <v>844</v>
      </c>
      <c r="M46" s="18">
        <v>900</v>
      </c>
      <c r="N46" s="19">
        <v>1259</v>
      </c>
      <c r="O46" s="19">
        <v>1495</v>
      </c>
      <c r="P46" s="19">
        <v>1223</v>
      </c>
      <c r="Q46" s="19">
        <v>920</v>
      </c>
      <c r="R46" s="19">
        <v>1525</v>
      </c>
      <c r="S46" s="19">
        <v>1950</v>
      </c>
      <c r="T46" s="19">
        <v>2463</v>
      </c>
      <c r="U46" s="19">
        <v>1745</v>
      </c>
      <c r="V46" s="19">
        <v>2821</v>
      </c>
      <c r="W46" s="12">
        <v>12.8</v>
      </c>
      <c r="X46" s="1"/>
      <c r="Y46" s="8"/>
    </row>
    <row r="47" spans="1:25" x14ac:dyDescent="0.2">
      <c r="A47" s="21"/>
      <c r="B47" s="21"/>
      <c r="C47" s="21">
        <v>1</v>
      </c>
      <c r="D47" t="s">
        <v>40</v>
      </c>
      <c r="E47" s="18">
        <v>3268</v>
      </c>
      <c r="F47" s="18">
        <v>3994</v>
      </c>
      <c r="G47" s="18">
        <v>3714</v>
      </c>
      <c r="H47" s="18">
        <v>3765</v>
      </c>
      <c r="I47" s="18">
        <v>4076</v>
      </c>
      <c r="J47" s="18">
        <v>3836</v>
      </c>
      <c r="K47" s="18">
        <v>3993</v>
      </c>
      <c r="L47" s="18">
        <v>3346</v>
      </c>
      <c r="M47" s="18">
        <v>3394</v>
      </c>
      <c r="N47" s="19">
        <v>3326</v>
      </c>
      <c r="O47" s="19">
        <v>3367</v>
      </c>
      <c r="P47" s="19">
        <v>3565</v>
      </c>
      <c r="Q47" s="19">
        <v>3673</v>
      </c>
      <c r="R47" s="19">
        <v>5453</v>
      </c>
      <c r="S47" s="19">
        <v>5504</v>
      </c>
      <c r="T47" s="19">
        <v>4349</v>
      </c>
      <c r="U47" s="19">
        <v>4589</v>
      </c>
      <c r="V47" s="19">
        <v>6325</v>
      </c>
      <c r="W47" s="12">
        <v>9.3000000000000007</v>
      </c>
      <c r="X47" s="1"/>
      <c r="Y47" s="8"/>
    </row>
    <row r="48" spans="1:25" x14ac:dyDescent="0.2">
      <c r="A48" s="21"/>
      <c r="B48" s="21"/>
      <c r="C48" s="21">
        <v>1</v>
      </c>
      <c r="D48" t="s">
        <v>45</v>
      </c>
      <c r="E48" s="18">
        <v>20053</v>
      </c>
      <c r="F48" s="18">
        <v>24210</v>
      </c>
      <c r="G48" s="18">
        <v>27747</v>
      </c>
      <c r="H48" s="18">
        <v>27968</v>
      </c>
      <c r="I48" s="18">
        <v>27678</v>
      </c>
      <c r="J48" s="18">
        <v>25058</v>
      </c>
      <c r="K48" s="18">
        <v>22899</v>
      </c>
      <c r="L48" s="18">
        <v>24256</v>
      </c>
      <c r="M48" s="18">
        <v>26480</v>
      </c>
      <c r="N48" s="19">
        <v>26951</v>
      </c>
      <c r="O48" s="19">
        <v>28084</v>
      </c>
      <c r="P48" s="19">
        <v>31623</v>
      </c>
      <c r="Q48" s="19">
        <v>33705</v>
      </c>
      <c r="R48" s="19">
        <v>36518</v>
      </c>
      <c r="S48" s="19">
        <v>41049</v>
      </c>
      <c r="T48" s="19">
        <v>40341</v>
      </c>
      <c r="U48" s="19">
        <v>44295</v>
      </c>
      <c r="V48" s="19">
        <v>50326</v>
      </c>
      <c r="W48" s="12">
        <v>2.7</v>
      </c>
      <c r="X48" s="1"/>
      <c r="Y48" s="8"/>
    </row>
    <row r="49" spans="1:25" x14ac:dyDescent="0.2">
      <c r="A49" s="21"/>
      <c r="B49" s="21"/>
      <c r="C49" s="21">
        <v>1</v>
      </c>
      <c r="D49" t="s">
        <v>53</v>
      </c>
      <c r="E49" s="18">
        <v>2504</v>
      </c>
      <c r="F49" s="18">
        <v>3136</v>
      </c>
      <c r="G49" s="18">
        <v>3896</v>
      </c>
      <c r="H49" s="18">
        <v>3914</v>
      </c>
      <c r="I49" s="18">
        <v>3560</v>
      </c>
      <c r="J49" s="18">
        <v>3163</v>
      </c>
      <c r="K49" s="18">
        <v>3143</v>
      </c>
      <c r="L49" s="18">
        <v>2274</v>
      </c>
      <c r="M49" s="18">
        <v>2733</v>
      </c>
      <c r="N49" s="19">
        <v>3647</v>
      </c>
      <c r="O49" s="19">
        <v>2977</v>
      </c>
      <c r="P49" s="19">
        <v>3371</v>
      </c>
      <c r="Q49" s="19">
        <v>3789</v>
      </c>
      <c r="R49" s="19">
        <v>4490</v>
      </c>
      <c r="S49" s="19">
        <v>5373</v>
      </c>
      <c r="T49" s="19">
        <v>5103</v>
      </c>
      <c r="U49" s="19">
        <v>5351</v>
      </c>
      <c r="V49" s="19">
        <v>9141</v>
      </c>
      <c r="W49" s="12">
        <v>6.5</v>
      </c>
      <c r="X49" s="1"/>
      <c r="Y49" s="8"/>
    </row>
    <row r="50" spans="1:25" x14ac:dyDescent="0.2">
      <c r="A50" s="21"/>
      <c r="B50" s="21">
        <v>1</v>
      </c>
      <c r="C50" s="21"/>
      <c r="D50" t="s">
        <v>7</v>
      </c>
      <c r="E50" s="18">
        <v>532</v>
      </c>
      <c r="F50" s="18">
        <v>803</v>
      </c>
      <c r="G50" s="18">
        <v>441</v>
      </c>
      <c r="H50" s="18">
        <v>190</v>
      </c>
      <c r="I50" s="18">
        <v>407</v>
      </c>
      <c r="J50" s="18">
        <v>198</v>
      </c>
      <c r="K50" s="18">
        <v>285</v>
      </c>
      <c r="L50" s="18">
        <v>433</v>
      </c>
      <c r="M50" s="18">
        <v>448</v>
      </c>
      <c r="N50" s="19">
        <v>279</v>
      </c>
      <c r="O50" s="19">
        <v>253</v>
      </c>
      <c r="P50" s="19">
        <v>519</v>
      </c>
      <c r="Q50" s="19">
        <v>615</v>
      </c>
      <c r="R50" s="19">
        <v>192</v>
      </c>
      <c r="S50" s="19">
        <v>339</v>
      </c>
      <c r="T50" s="19">
        <v>819</v>
      </c>
      <c r="U50" s="19">
        <v>667</v>
      </c>
      <c r="V50" s="19">
        <v>553</v>
      </c>
      <c r="W50" s="12">
        <v>11.3</v>
      </c>
      <c r="X50" s="1"/>
      <c r="Y50" s="8"/>
    </row>
    <row r="51" spans="1:25" x14ac:dyDescent="0.2">
      <c r="A51" s="21"/>
      <c r="B51" s="21">
        <v>1</v>
      </c>
      <c r="C51" s="21"/>
      <c r="D51" t="s">
        <v>34</v>
      </c>
      <c r="E51" s="18">
        <v>5409</v>
      </c>
      <c r="F51" s="18">
        <v>6808</v>
      </c>
      <c r="G51" s="18">
        <v>7144</v>
      </c>
      <c r="H51" s="18">
        <v>6447</v>
      </c>
      <c r="I51" s="18">
        <v>6957</v>
      </c>
      <c r="J51" s="18">
        <v>6727</v>
      </c>
      <c r="K51" s="18">
        <v>6931</v>
      </c>
      <c r="L51" s="18">
        <v>6172</v>
      </c>
      <c r="M51" s="18">
        <v>5855</v>
      </c>
      <c r="N51" s="19">
        <v>6321</v>
      </c>
      <c r="O51" s="19">
        <v>5959</v>
      </c>
      <c r="P51" s="19">
        <v>6118</v>
      </c>
      <c r="Q51" s="19">
        <v>7339</v>
      </c>
      <c r="R51" s="19">
        <v>7812</v>
      </c>
      <c r="S51" s="19">
        <v>7877</v>
      </c>
      <c r="T51" s="19">
        <v>8968</v>
      </c>
      <c r="U51" s="19">
        <v>9026</v>
      </c>
      <c r="V51" s="19">
        <v>11024</v>
      </c>
      <c r="W51" s="12">
        <v>5.2</v>
      </c>
      <c r="X51" s="1"/>
      <c r="Y51" s="8"/>
    </row>
    <row r="52" spans="1:25" x14ac:dyDescent="0.2">
      <c r="A52" s="21">
        <v>1</v>
      </c>
      <c r="B52" s="21"/>
      <c r="C52" s="21"/>
      <c r="D52" t="s">
        <v>60</v>
      </c>
      <c r="E52" s="18">
        <v>8284</v>
      </c>
      <c r="F52" s="18">
        <v>7829</v>
      </c>
      <c r="G52" s="18">
        <v>7613</v>
      </c>
      <c r="H52" s="18">
        <v>9440</v>
      </c>
      <c r="I52" s="18">
        <v>7562</v>
      </c>
      <c r="J52" s="18">
        <v>7155</v>
      </c>
      <c r="K52" s="18">
        <v>7620</v>
      </c>
      <c r="L52" s="18">
        <v>7472</v>
      </c>
      <c r="M52" s="18">
        <v>7456</v>
      </c>
      <c r="N52" s="19">
        <v>7828</v>
      </c>
      <c r="O52" s="19">
        <v>9688</v>
      </c>
      <c r="P52" s="19">
        <v>11013</v>
      </c>
      <c r="Q52" s="19">
        <v>10728</v>
      </c>
      <c r="R52" s="19">
        <v>13050</v>
      </c>
      <c r="S52" s="19">
        <v>12730</v>
      </c>
      <c r="T52" s="19">
        <v>12648</v>
      </c>
      <c r="U52" s="19">
        <v>12451</v>
      </c>
      <c r="V52" s="19">
        <v>12222</v>
      </c>
      <c r="W52" s="12">
        <v>4</v>
      </c>
      <c r="X52" s="1"/>
      <c r="Y52" s="8"/>
    </row>
    <row r="53" spans="1:25" x14ac:dyDescent="0.2">
      <c r="A53" s="21"/>
      <c r="B53" s="21"/>
      <c r="C53" s="21">
        <v>1</v>
      </c>
      <c r="D53" t="s">
        <v>35</v>
      </c>
      <c r="E53" s="18">
        <v>1356</v>
      </c>
      <c r="F53" s="18">
        <v>1644</v>
      </c>
      <c r="G53" s="18">
        <v>1192</v>
      </c>
      <c r="H53" s="18">
        <v>1233</v>
      </c>
      <c r="I53" s="18">
        <v>1258</v>
      </c>
      <c r="J53" s="18">
        <v>1638</v>
      </c>
      <c r="K53" s="18">
        <v>2068</v>
      </c>
      <c r="L53" s="18">
        <v>1879</v>
      </c>
      <c r="M53" s="18">
        <v>1723</v>
      </c>
      <c r="N53" s="19">
        <v>1448</v>
      </c>
      <c r="O53" s="19">
        <v>1340</v>
      </c>
      <c r="P53" s="19">
        <v>1504</v>
      </c>
      <c r="Q53" s="19">
        <v>1134</v>
      </c>
      <c r="R53" s="19">
        <v>1899</v>
      </c>
      <c r="S53" s="19">
        <v>2082</v>
      </c>
      <c r="T53" s="19">
        <v>1721</v>
      </c>
      <c r="U53" s="19">
        <v>1565</v>
      </c>
      <c r="V53" s="19">
        <v>2293</v>
      </c>
      <c r="W53" s="12">
        <v>11.1</v>
      </c>
      <c r="X53" s="1"/>
      <c r="Y53" s="8"/>
    </row>
    <row r="54" spans="1:25" x14ac:dyDescent="0.2">
      <c r="A54" s="21"/>
      <c r="B54" s="21"/>
      <c r="C54" s="21">
        <v>1</v>
      </c>
      <c r="D54" t="s">
        <v>17</v>
      </c>
      <c r="E54" s="18">
        <v>3148</v>
      </c>
      <c r="F54" s="18">
        <v>2878</v>
      </c>
      <c r="G54" s="18">
        <v>4095</v>
      </c>
      <c r="H54" s="18">
        <v>4389</v>
      </c>
      <c r="I54" s="18">
        <v>4814</v>
      </c>
      <c r="J54" s="18">
        <v>4403</v>
      </c>
      <c r="K54" s="18">
        <v>4493</v>
      </c>
      <c r="L54" s="18">
        <v>4097</v>
      </c>
      <c r="M54" s="18">
        <v>3860</v>
      </c>
      <c r="N54" s="19">
        <v>4809</v>
      </c>
      <c r="O54" s="19">
        <v>5620</v>
      </c>
      <c r="P54" s="19">
        <v>5762</v>
      </c>
      <c r="Q54" s="19">
        <v>5143</v>
      </c>
      <c r="R54" s="19">
        <v>6062</v>
      </c>
      <c r="S54" s="19">
        <v>6275</v>
      </c>
      <c r="T54" s="19">
        <v>6259</v>
      </c>
      <c r="U54" s="19">
        <v>6737</v>
      </c>
      <c r="V54" s="19">
        <v>8791</v>
      </c>
      <c r="W54" s="12">
        <v>11.4</v>
      </c>
      <c r="X54" s="1"/>
      <c r="Y54" s="8"/>
    </row>
    <row r="55" spans="1:25" x14ac:dyDescent="0.2">
      <c r="A55" s="21"/>
      <c r="B55" s="21"/>
      <c r="C55" s="21">
        <v>1</v>
      </c>
      <c r="D55" t="s">
        <v>54</v>
      </c>
      <c r="E55" s="18">
        <v>560</v>
      </c>
      <c r="F55" s="18">
        <v>678</v>
      </c>
      <c r="G55" s="18">
        <v>1180</v>
      </c>
      <c r="H55" s="18">
        <v>1314</v>
      </c>
      <c r="I55" s="18">
        <v>952</v>
      </c>
      <c r="J55" s="18">
        <v>975</v>
      </c>
      <c r="K55" s="18">
        <v>1051</v>
      </c>
      <c r="L55" s="18">
        <v>968</v>
      </c>
      <c r="M55" s="18">
        <v>1128</v>
      </c>
      <c r="N55" s="19">
        <v>1590</v>
      </c>
      <c r="O55" s="19">
        <v>1472</v>
      </c>
      <c r="P55" s="19">
        <v>971</v>
      </c>
      <c r="Q55" s="19">
        <v>876</v>
      </c>
      <c r="R55" s="19">
        <v>774</v>
      </c>
      <c r="S55" s="19">
        <v>691</v>
      </c>
      <c r="T55" s="19">
        <v>871</v>
      </c>
      <c r="U55" s="19">
        <v>1325</v>
      </c>
      <c r="V55" s="19">
        <v>1381</v>
      </c>
      <c r="W55" s="12">
        <v>18.100000000000001</v>
      </c>
      <c r="X55" s="1"/>
      <c r="Y55" s="8"/>
    </row>
    <row r="56" spans="1:25" x14ac:dyDescent="0.2">
      <c r="E56" s="20"/>
      <c r="F56" s="18"/>
      <c r="G56" s="18"/>
      <c r="H56" s="18"/>
      <c r="I56" s="18"/>
      <c r="J56" s="18"/>
      <c r="K56" s="18"/>
      <c r="L56" s="20"/>
      <c r="M56" s="18"/>
      <c r="N56" s="20"/>
      <c r="O56" s="20"/>
      <c r="P56" s="20"/>
      <c r="Q56" s="20"/>
      <c r="R56" s="20"/>
      <c r="S56" s="20"/>
      <c r="T56" s="20"/>
      <c r="U56" s="20"/>
      <c r="V56" s="20"/>
      <c r="W56" s="10"/>
    </row>
    <row r="57" spans="1:25" x14ac:dyDescent="0.2">
      <c r="A57" s="6">
        <f>SUM(A5:A55)</f>
        <v>12</v>
      </c>
      <c r="B57" s="6">
        <f>SUM(B5:B55)</f>
        <v>13</v>
      </c>
      <c r="C57" s="6">
        <f t="shared" ref="C57" si="0">SUM(C5:C55)</f>
        <v>25</v>
      </c>
      <c r="D57" s="6" t="s">
        <v>68</v>
      </c>
      <c r="E57" s="20">
        <f>SUM(E4:E56)</f>
        <v>239839</v>
      </c>
      <c r="F57" s="20">
        <f t="shared" ref="F57:V57" si="1">SUM(F4:F56)</f>
        <v>270498</v>
      </c>
      <c r="G57" s="20">
        <f t="shared" si="1"/>
        <v>287014</v>
      </c>
      <c r="H57" s="20">
        <f t="shared" si="1"/>
        <v>288466</v>
      </c>
      <c r="I57" s="20">
        <f t="shared" si="1"/>
        <v>274844</v>
      </c>
      <c r="J57" s="20">
        <f t="shared" si="1"/>
        <v>256764</v>
      </c>
      <c r="K57" s="20">
        <f t="shared" si="1"/>
        <v>254388</v>
      </c>
      <c r="L57" s="20">
        <f t="shared" si="1"/>
        <v>248967</v>
      </c>
      <c r="M57" s="20">
        <f t="shared" si="1"/>
        <v>255731</v>
      </c>
      <c r="N57" s="20">
        <f t="shared" si="1"/>
        <v>273236</v>
      </c>
      <c r="O57" s="20">
        <f t="shared" si="1"/>
        <v>276746</v>
      </c>
      <c r="P57" s="20">
        <f t="shared" si="1"/>
        <v>277288</v>
      </c>
      <c r="Q57" s="20">
        <f t="shared" si="1"/>
        <v>290204</v>
      </c>
      <c r="R57" s="20">
        <f t="shared" si="1"/>
        <v>320089</v>
      </c>
      <c r="S57" s="20">
        <f t="shared" si="1"/>
        <v>342261</v>
      </c>
      <c r="T57" s="20">
        <f t="shared" si="1"/>
        <v>334605</v>
      </c>
      <c r="U57" s="20">
        <f t="shared" si="1"/>
        <v>357184</v>
      </c>
      <c r="V57" s="20">
        <f t="shared" si="1"/>
        <v>417060</v>
      </c>
    </row>
    <row r="58" spans="1:25" x14ac:dyDescent="0.2">
      <c r="E58" s="20"/>
      <c r="F58" s="18"/>
      <c r="G58" s="18"/>
      <c r="H58" s="18"/>
      <c r="I58" s="18"/>
      <c r="J58" s="18"/>
      <c r="K58" s="18"/>
      <c r="L58" s="20"/>
      <c r="M58" s="18"/>
      <c r="N58" s="20"/>
      <c r="O58" s="20"/>
      <c r="P58" s="20"/>
      <c r="Q58" s="20"/>
      <c r="R58" s="20"/>
      <c r="S58" s="20"/>
      <c r="T58" s="20"/>
      <c r="U58" s="20"/>
      <c r="V58" s="20"/>
    </row>
    <row r="59" spans="1:25" x14ac:dyDescent="0.2">
      <c r="D59" s="6" t="s">
        <v>0</v>
      </c>
      <c r="E59" s="18">
        <v>237831</v>
      </c>
      <c r="F59" s="18">
        <v>268494</v>
      </c>
      <c r="G59" s="18">
        <v>285007</v>
      </c>
      <c r="H59" s="18">
        <v>286456</v>
      </c>
      <c r="I59" s="18">
        <v>272833</v>
      </c>
      <c r="J59" s="18">
        <v>254753</v>
      </c>
      <c r="K59" s="18">
        <v>252378</v>
      </c>
      <c r="L59" s="18">
        <v>246955</v>
      </c>
      <c r="M59" s="18">
        <v>253712</v>
      </c>
      <c r="N59" s="19">
        <v>271220</v>
      </c>
      <c r="O59" s="19">
        <v>274731</v>
      </c>
      <c r="P59" s="19">
        <v>275272</v>
      </c>
      <c r="Q59" s="19">
        <v>288188</v>
      </c>
      <c r="R59" s="19">
        <v>318069</v>
      </c>
      <c r="S59" s="19">
        <v>340241</v>
      </c>
      <c r="T59" s="19">
        <v>332583</v>
      </c>
      <c r="U59" s="19">
        <v>355165</v>
      </c>
      <c r="V59" s="19">
        <v>417063</v>
      </c>
      <c r="W59" s="12">
        <v>0.7</v>
      </c>
      <c r="X59" s="1"/>
    </row>
    <row r="60" spans="1:25" x14ac:dyDescent="0.2">
      <c r="F60" s="4"/>
    </row>
    <row r="61" spans="1:25" x14ac:dyDescent="0.2">
      <c r="A61" s="74" t="s">
        <v>80</v>
      </c>
      <c r="B61" s="67"/>
      <c r="C61" s="67"/>
      <c r="D61" s="67"/>
      <c r="E61" s="67"/>
      <c r="F61" s="67"/>
      <c r="G61" s="67"/>
    </row>
    <row r="62" spans="1:25" x14ac:dyDescent="0.2">
      <c r="F62" s="4"/>
    </row>
    <row r="63" spans="1:25" x14ac:dyDescent="0.2">
      <c r="F63" s="4"/>
    </row>
    <row r="64" spans="1:25" x14ac:dyDescent="0.2">
      <c r="F64" s="4"/>
    </row>
    <row r="65" spans="6:6" x14ac:dyDescent="0.2">
      <c r="F65" s="4"/>
    </row>
    <row r="66" spans="6:6" x14ac:dyDescent="0.2">
      <c r="F66" s="4"/>
    </row>
    <row r="67" spans="6:6" x14ac:dyDescent="0.2">
      <c r="F67" s="4"/>
    </row>
  </sheetData>
  <mergeCells count="3">
    <mergeCell ref="B1:W1"/>
    <mergeCell ref="B2:W2"/>
    <mergeCell ref="A61:G61"/>
  </mergeCells>
  <pageMargins left="0.25" right="0.25" top="0.5" bottom="0.5" header="0.5" footer="0.5"/>
  <pageSetup scale="59" orientation="landscape" r:id="rId1"/>
  <headerFooter alignWithMargins="0"/>
  <colBreaks count="1" manualBreakCount="1">
    <brk id="23" max="1048575" man="1"/>
  </colBreaks>
  <ignoredErrors>
    <ignoredError sqref="C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FDCC6-C9EA-4182-8860-6C517F0AD28C}">
  <sheetPr>
    <pageSetUpPr fitToPage="1"/>
  </sheetPr>
  <dimension ref="A1:X67"/>
  <sheetViews>
    <sheetView zoomScaleNormal="100" zoomScaleSheetLayoutView="80"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A62" sqref="A62:G62"/>
    </sheetView>
  </sheetViews>
  <sheetFormatPr defaultRowHeight="12.75" x14ac:dyDescent="0.2"/>
  <cols>
    <col min="2" max="2" width="17" bestFit="1" customWidth="1"/>
    <col min="3" max="21" width="9.5703125" customWidth="1"/>
    <col min="24" max="24" width="16.28515625" customWidth="1"/>
  </cols>
  <sheetData>
    <row r="1" spans="1:24" ht="15.75" x14ac:dyDescent="0.25">
      <c r="A1" s="72" t="s">
        <v>66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5"/>
      <c r="W1" s="5"/>
      <c r="X1" s="5"/>
    </row>
    <row r="2" spans="1:24" ht="15" x14ac:dyDescent="0.2">
      <c r="A2" s="73" t="s">
        <v>64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9"/>
      <c r="W2" s="9"/>
      <c r="X2" s="6"/>
    </row>
    <row r="3" spans="1:24" x14ac:dyDescent="0.2">
      <c r="A3" s="2"/>
    </row>
    <row r="4" spans="1:24" x14ac:dyDescent="0.2">
      <c r="B4" s="6" t="s">
        <v>67</v>
      </c>
      <c r="C4" s="3">
        <v>2006</v>
      </c>
      <c r="D4" s="3">
        <v>2007</v>
      </c>
      <c r="E4" s="3">
        <v>2008</v>
      </c>
      <c r="F4" s="3">
        <v>2009</v>
      </c>
      <c r="G4" s="3">
        <v>2010</v>
      </c>
      <c r="H4" s="3">
        <v>2011</v>
      </c>
      <c r="I4" s="3">
        <v>2012</v>
      </c>
      <c r="J4" s="3">
        <v>2013</v>
      </c>
      <c r="K4" s="3">
        <v>2014</v>
      </c>
      <c r="L4" s="3">
        <v>2015</v>
      </c>
      <c r="M4" s="3">
        <v>2016</v>
      </c>
      <c r="N4" s="3">
        <v>2017</v>
      </c>
      <c r="O4" s="14">
        <v>2018</v>
      </c>
      <c r="P4" s="14">
        <v>2019</v>
      </c>
      <c r="Q4" s="14">
        <v>2020</v>
      </c>
      <c r="R4" s="14">
        <v>2021</v>
      </c>
      <c r="S4" s="14">
        <v>2022</v>
      </c>
      <c r="T4" s="15" t="s">
        <v>65</v>
      </c>
      <c r="U4" s="13" t="s">
        <v>62</v>
      </c>
    </row>
    <row r="5" spans="1:24" x14ac:dyDescent="0.2">
      <c r="A5" s="7"/>
      <c r="B5" t="s">
        <v>37</v>
      </c>
      <c r="C5" s="18">
        <v>3385</v>
      </c>
      <c r="D5" s="18">
        <v>3699</v>
      </c>
      <c r="E5" s="18">
        <v>3859</v>
      </c>
      <c r="F5" s="18">
        <v>3789</v>
      </c>
      <c r="G5" s="18">
        <v>3916</v>
      </c>
      <c r="H5" s="18">
        <v>3673</v>
      </c>
      <c r="I5" s="18">
        <v>3721</v>
      </c>
      <c r="J5" s="18">
        <v>3018</v>
      </c>
      <c r="K5" s="18">
        <v>3225</v>
      </c>
      <c r="L5" s="19">
        <v>3569</v>
      </c>
      <c r="M5" s="19">
        <v>3392</v>
      </c>
      <c r="N5" s="19">
        <v>2874</v>
      </c>
      <c r="O5" s="19">
        <v>3360</v>
      </c>
      <c r="P5" s="19">
        <v>3802</v>
      </c>
      <c r="Q5" s="19">
        <v>3936</v>
      </c>
      <c r="R5" s="19">
        <v>3025</v>
      </c>
      <c r="S5" s="19">
        <v>3949</v>
      </c>
      <c r="T5" s="19">
        <v>4714</v>
      </c>
      <c r="U5" s="12">
        <v>7.6</v>
      </c>
      <c r="V5" s="1"/>
      <c r="W5" s="8"/>
    </row>
    <row r="6" spans="1:24" x14ac:dyDescent="0.2">
      <c r="A6" s="7"/>
      <c r="B6" t="s">
        <v>56</v>
      </c>
      <c r="C6" s="18">
        <v>1576</v>
      </c>
      <c r="D6" s="18">
        <v>1775</v>
      </c>
      <c r="E6" s="18">
        <v>2451</v>
      </c>
      <c r="F6" s="18">
        <v>2662</v>
      </c>
      <c r="G6" s="18">
        <v>1900</v>
      </c>
      <c r="H6" s="18">
        <v>1524</v>
      </c>
      <c r="I6" s="18">
        <v>1738</v>
      </c>
      <c r="J6" s="18">
        <v>2883</v>
      </c>
      <c r="K6" s="18">
        <v>3622</v>
      </c>
      <c r="L6" s="19">
        <v>3263</v>
      </c>
      <c r="M6" s="19">
        <v>2618</v>
      </c>
      <c r="N6" s="19">
        <v>1586</v>
      </c>
      <c r="O6" s="19">
        <v>1352</v>
      </c>
      <c r="P6" s="19">
        <v>1494</v>
      </c>
      <c r="Q6" s="19">
        <v>1232</v>
      </c>
      <c r="R6" s="19">
        <v>1537</v>
      </c>
      <c r="S6" s="19">
        <v>1389</v>
      </c>
      <c r="T6" s="19">
        <v>1912</v>
      </c>
      <c r="U6" s="12">
        <v>11.9</v>
      </c>
      <c r="V6" s="1"/>
      <c r="W6" s="8"/>
    </row>
    <row r="7" spans="1:24" x14ac:dyDescent="0.2">
      <c r="A7" s="7"/>
      <c r="B7" t="s">
        <v>47</v>
      </c>
      <c r="C7" s="18">
        <v>5689</v>
      </c>
      <c r="D7" s="18">
        <v>7131</v>
      </c>
      <c r="E7" s="18">
        <v>6921</v>
      </c>
      <c r="F7" s="18">
        <v>5125</v>
      </c>
      <c r="G7" s="18">
        <v>4806</v>
      </c>
      <c r="H7" s="18">
        <v>4596</v>
      </c>
      <c r="I7" s="18">
        <v>4419</v>
      </c>
      <c r="J7" s="18">
        <v>4329</v>
      </c>
      <c r="K7" s="18">
        <v>3693</v>
      </c>
      <c r="L7" s="19">
        <v>2817</v>
      </c>
      <c r="M7" s="19">
        <v>2824</v>
      </c>
      <c r="N7" s="19">
        <v>4253</v>
      </c>
      <c r="O7" s="19">
        <v>4169</v>
      </c>
      <c r="P7" s="19">
        <v>4596</v>
      </c>
      <c r="Q7" s="19">
        <v>5197</v>
      </c>
      <c r="R7" s="19">
        <v>4398</v>
      </c>
      <c r="S7" s="19">
        <v>4526</v>
      </c>
      <c r="T7" s="19">
        <v>4701</v>
      </c>
      <c r="U7" s="12">
        <v>7.1</v>
      </c>
      <c r="V7" s="1"/>
      <c r="W7" s="8"/>
    </row>
    <row r="8" spans="1:24" x14ac:dyDescent="0.2">
      <c r="A8" s="7"/>
      <c r="B8" t="s">
        <v>42</v>
      </c>
      <c r="C8" s="18">
        <v>2268</v>
      </c>
      <c r="D8" s="18">
        <v>2147</v>
      </c>
      <c r="E8" s="18">
        <v>1265</v>
      </c>
      <c r="F8" s="18">
        <v>2200</v>
      </c>
      <c r="G8" s="18">
        <v>2662</v>
      </c>
      <c r="H8" s="18">
        <v>2555</v>
      </c>
      <c r="I8" s="18">
        <v>2499</v>
      </c>
      <c r="J8" s="18">
        <v>2813</v>
      </c>
      <c r="K8" s="18">
        <v>2390</v>
      </c>
      <c r="L8" s="19">
        <v>1976</v>
      </c>
      <c r="M8" s="19">
        <v>2816</v>
      </c>
      <c r="N8" s="19">
        <v>2586</v>
      </c>
      <c r="O8" s="19">
        <v>3491</v>
      </c>
      <c r="P8" s="19">
        <v>2223</v>
      </c>
      <c r="Q8" s="19">
        <v>2913</v>
      </c>
      <c r="R8" s="19">
        <v>2827</v>
      </c>
      <c r="S8" s="19">
        <v>3145</v>
      </c>
      <c r="T8" s="19">
        <v>4922</v>
      </c>
      <c r="U8" s="12">
        <v>13.4</v>
      </c>
      <c r="V8" s="1"/>
      <c r="W8" s="8"/>
    </row>
    <row r="9" spans="1:24" x14ac:dyDescent="0.2">
      <c r="A9" s="7"/>
      <c r="B9" t="s">
        <v>57</v>
      </c>
      <c r="C9" s="18">
        <v>30009</v>
      </c>
      <c r="D9" s="18">
        <v>32729</v>
      </c>
      <c r="E9" s="18">
        <v>33592</v>
      </c>
      <c r="F9" s="18">
        <v>32093</v>
      </c>
      <c r="G9" s="18">
        <v>29980</v>
      </c>
      <c r="H9" s="18">
        <v>31467</v>
      </c>
      <c r="I9" s="18">
        <v>31063</v>
      </c>
      <c r="J9" s="18">
        <v>32630</v>
      </c>
      <c r="K9" s="18">
        <v>33502</v>
      </c>
      <c r="L9" s="19">
        <v>32749</v>
      </c>
      <c r="M9" s="19">
        <v>30438</v>
      </c>
      <c r="N9" s="19">
        <v>32872</v>
      </c>
      <c r="O9" s="19">
        <v>37287</v>
      </c>
      <c r="P9" s="19">
        <v>41249</v>
      </c>
      <c r="Q9" s="19">
        <v>44735</v>
      </c>
      <c r="R9" s="19">
        <v>45622</v>
      </c>
      <c r="S9" s="19">
        <v>45931</v>
      </c>
      <c r="T9" s="19">
        <v>46159</v>
      </c>
      <c r="U9" s="12">
        <v>2.9</v>
      </c>
      <c r="V9" s="1"/>
      <c r="W9" s="8"/>
    </row>
    <row r="10" spans="1:24" x14ac:dyDescent="0.2">
      <c r="A10" s="7"/>
      <c r="B10" t="s">
        <v>48</v>
      </c>
      <c r="C10" s="18">
        <v>4665</v>
      </c>
      <c r="D10" s="18">
        <v>4770</v>
      </c>
      <c r="E10" s="18">
        <v>4497</v>
      </c>
      <c r="F10" s="18">
        <v>4333</v>
      </c>
      <c r="G10" s="18">
        <v>4821</v>
      </c>
      <c r="H10" s="18">
        <v>3838</v>
      </c>
      <c r="I10" s="18">
        <v>4698</v>
      </c>
      <c r="J10" s="18">
        <v>6056</v>
      </c>
      <c r="K10" s="18">
        <v>5404</v>
      </c>
      <c r="L10" s="19">
        <v>4717</v>
      </c>
      <c r="M10" s="19">
        <v>5323</v>
      </c>
      <c r="N10" s="19">
        <v>7190</v>
      </c>
      <c r="O10" s="19">
        <v>6807</v>
      </c>
      <c r="P10" s="19">
        <v>5663</v>
      </c>
      <c r="Q10" s="19">
        <v>7025</v>
      </c>
      <c r="R10" s="19">
        <v>6322</v>
      </c>
      <c r="S10" s="19">
        <v>6463</v>
      </c>
      <c r="T10" s="19">
        <v>7342</v>
      </c>
      <c r="U10" s="12">
        <v>8</v>
      </c>
      <c r="V10" s="1"/>
      <c r="W10" s="8"/>
    </row>
    <row r="11" spans="1:24" x14ac:dyDescent="0.2">
      <c r="A11" s="7"/>
      <c r="B11" t="s">
        <v>2</v>
      </c>
      <c r="C11" s="18">
        <v>2204</v>
      </c>
      <c r="D11" s="18">
        <v>2583</v>
      </c>
      <c r="E11" s="18">
        <v>2403</v>
      </c>
      <c r="F11" s="18">
        <v>2836</v>
      </c>
      <c r="G11" s="18">
        <v>2530</v>
      </c>
      <c r="H11" s="18">
        <v>2572</v>
      </c>
      <c r="I11" s="18">
        <v>2689</v>
      </c>
      <c r="J11" s="18">
        <v>2828</v>
      </c>
      <c r="K11" s="18">
        <v>2877</v>
      </c>
      <c r="L11" s="19">
        <v>3304</v>
      </c>
      <c r="M11" s="19">
        <v>3242</v>
      </c>
      <c r="N11" s="19">
        <v>2398</v>
      </c>
      <c r="O11" s="19">
        <v>2695</v>
      </c>
      <c r="P11" s="19">
        <v>2852</v>
      </c>
      <c r="Q11" s="19">
        <v>2903</v>
      </c>
      <c r="R11" s="19">
        <v>2857</v>
      </c>
      <c r="S11" s="19">
        <v>2860</v>
      </c>
      <c r="T11" s="19">
        <v>3366</v>
      </c>
      <c r="U11" s="12">
        <v>8.8000000000000007</v>
      </c>
      <c r="V11" s="1"/>
      <c r="W11" s="8"/>
    </row>
    <row r="12" spans="1:24" x14ac:dyDescent="0.2">
      <c r="A12" s="7"/>
      <c r="B12" t="s">
        <v>27</v>
      </c>
      <c r="C12" s="18">
        <v>745</v>
      </c>
      <c r="D12" s="18">
        <v>503</v>
      </c>
      <c r="E12" s="18">
        <v>553</v>
      </c>
      <c r="F12" s="18">
        <v>579</v>
      </c>
      <c r="G12" s="18">
        <v>786</v>
      </c>
      <c r="H12" s="18">
        <v>583</v>
      </c>
      <c r="I12" s="18">
        <v>803</v>
      </c>
      <c r="J12" s="18">
        <v>951</v>
      </c>
      <c r="K12" s="18">
        <v>581</v>
      </c>
      <c r="L12" s="19">
        <v>748</v>
      </c>
      <c r="M12" s="19">
        <v>801</v>
      </c>
      <c r="N12" s="19">
        <v>899</v>
      </c>
      <c r="O12" s="19">
        <v>1067</v>
      </c>
      <c r="P12" s="19">
        <v>979</v>
      </c>
      <c r="Q12" s="19">
        <v>776</v>
      </c>
      <c r="R12" s="19">
        <v>929</v>
      </c>
      <c r="S12" s="19">
        <v>1253</v>
      </c>
      <c r="T12" s="19">
        <v>1628</v>
      </c>
      <c r="U12" s="12">
        <v>14.9</v>
      </c>
      <c r="V12" s="1"/>
      <c r="W12" s="8"/>
    </row>
    <row r="13" spans="1:24" x14ac:dyDescent="0.2">
      <c r="A13" s="7"/>
      <c r="B13" t="s">
        <v>28</v>
      </c>
      <c r="C13" s="18">
        <v>452</v>
      </c>
      <c r="D13" s="18">
        <v>661</v>
      </c>
      <c r="E13" s="18">
        <v>889</v>
      </c>
      <c r="F13" s="18">
        <v>827</v>
      </c>
      <c r="G13" s="18">
        <v>745</v>
      </c>
      <c r="H13" s="18">
        <v>1063</v>
      </c>
      <c r="I13" s="18">
        <v>1330</v>
      </c>
      <c r="J13" s="18">
        <v>1447</v>
      </c>
      <c r="K13" s="18">
        <v>1292</v>
      </c>
      <c r="L13" s="19">
        <v>1348</v>
      </c>
      <c r="M13" s="19">
        <v>1124</v>
      </c>
      <c r="N13" s="19">
        <v>1354</v>
      </c>
      <c r="O13" s="19">
        <v>1807</v>
      </c>
      <c r="P13" s="19">
        <v>1407</v>
      </c>
      <c r="Q13" s="19">
        <v>1261</v>
      </c>
      <c r="R13" s="19">
        <v>1038</v>
      </c>
      <c r="S13" s="19">
        <v>1022</v>
      </c>
      <c r="T13" s="19">
        <v>1350</v>
      </c>
      <c r="U13" s="12">
        <v>8</v>
      </c>
      <c r="V13" s="1"/>
      <c r="W13" s="8"/>
    </row>
    <row r="14" spans="1:24" x14ac:dyDescent="0.2">
      <c r="A14" s="7"/>
      <c r="B14" t="s">
        <v>29</v>
      </c>
      <c r="C14" s="18">
        <v>15596</v>
      </c>
      <c r="D14" s="18">
        <v>20064</v>
      </c>
      <c r="E14" s="18">
        <v>19421</v>
      </c>
      <c r="F14" s="18">
        <v>16949</v>
      </c>
      <c r="G14" s="18">
        <v>14224</v>
      </c>
      <c r="H14" s="18">
        <v>10793</v>
      </c>
      <c r="I14" s="18">
        <v>10878</v>
      </c>
      <c r="J14" s="18">
        <v>12023</v>
      </c>
      <c r="K14" s="18">
        <v>10784</v>
      </c>
      <c r="L14" s="19">
        <v>12227</v>
      </c>
      <c r="M14" s="19">
        <v>12846</v>
      </c>
      <c r="N14" s="19">
        <v>13446</v>
      </c>
      <c r="O14" s="19">
        <v>13943</v>
      </c>
      <c r="P14" s="19">
        <v>15617</v>
      </c>
      <c r="Q14" s="19">
        <v>16546</v>
      </c>
      <c r="R14" s="19">
        <v>17076</v>
      </c>
      <c r="S14" s="19">
        <v>18081</v>
      </c>
      <c r="T14" s="19">
        <v>23288</v>
      </c>
      <c r="U14" s="12">
        <v>3.9</v>
      </c>
      <c r="V14" s="1"/>
      <c r="W14" s="8"/>
    </row>
    <row r="15" spans="1:24" x14ac:dyDescent="0.2">
      <c r="A15" s="7"/>
      <c r="B15" t="s">
        <v>30</v>
      </c>
      <c r="C15" s="18">
        <v>6826</v>
      </c>
      <c r="D15" s="18">
        <v>9571</v>
      </c>
      <c r="E15" s="18">
        <v>10224</v>
      </c>
      <c r="F15" s="18">
        <v>8356</v>
      </c>
      <c r="G15" s="18">
        <v>7478</v>
      </c>
      <c r="H15" s="18">
        <v>6028</v>
      </c>
      <c r="I15" s="18">
        <v>5413</v>
      </c>
      <c r="J15" s="18">
        <v>4491</v>
      </c>
      <c r="K15" s="18">
        <v>5470</v>
      </c>
      <c r="L15" s="19">
        <v>5607</v>
      </c>
      <c r="M15" s="19">
        <v>6840</v>
      </c>
      <c r="N15" s="19">
        <v>6620</v>
      </c>
      <c r="O15" s="19">
        <v>7938</v>
      </c>
      <c r="P15" s="19">
        <v>8665</v>
      </c>
      <c r="Q15" s="19">
        <v>7974</v>
      </c>
      <c r="R15" s="19">
        <v>7661</v>
      </c>
      <c r="S15" s="19">
        <v>9303</v>
      </c>
      <c r="T15" s="19">
        <v>11503</v>
      </c>
      <c r="U15" s="12">
        <v>6.1</v>
      </c>
      <c r="V15" s="1"/>
      <c r="W15" s="8"/>
    </row>
    <row r="16" spans="1:24" x14ac:dyDescent="0.2">
      <c r="A16" s="7"/>
      <c r="B16" t="s">
        <v>58</v>
      </c>
      <c r="C16" s="18">
        <v>664</v>
      </c>
      <c r="D16" s="18">
        <v>1336</v>
      </c>
      <c r="E16" s="18">
        <v>1771</v>
      </c>
      <c r="F16" s="18">
        <v>1767</v>
      </c>
      <c r="G16" s="18">
        <v>1638</v>
      </c>
      <c r="H16" s="18">
        <v>2101</v>
      </c>
      <c r="I16" s="18">
        <v>2150</v>
      </c>
      <c r="J16" s="18">
        <v>2240</v>
      </c>
      <c r="K16" s="18">
        <v>2117</v>
      </c>
      <c r="L16" s="19">
        <v>2310</v>
      </c>
      <c r="M16" s="19">
        <v>2196</v>
      </c>
      <c r="N16" s="19">
        <v>2390</v>
      </c>
      <c r="O16" s="19">
        <v>2972</v>
      </c>
      <c r="P16" s="19">
        <v>3256</v>
      </c>
      <c r="Q16" s="19">
        <v>3113</v>
      </c>
      <c r="R16" s="19">
        <v>2263</v>
      </c>
      <c r="S16" s="19">
        <v>2244</v>
      </c>
      <c r="T16" s="19">
        <v>2886</v>
      </c>
      <c r="U16" s="12">
        <v>5.3</v>
      </c>
      <c r="V16" s="1"/>
      <c r="W16" s="8"/>
    </row>
    <row r="17" spans="1:23" x14ac:dyDescent="0.2">
      <c r="A17" s="7"/>
      <c r="B17" t="s">
        <v>49</v>
      </c>
      <c r="C17" s="18">
        <v>792</v>
      </c>
      <c r="D17" s="18">
        <v>1067</v>
      </c>
      <c r="E17" s="18">
        <v>1163</v>
      </c>
      <c r="F17" s="18">
        <v>1220</v>
      </c>
      <c r="G17" s="18">
        <v>888</v>
      </c>
      <c r="H17" s="18">
        <v>907</v>
      </c>
      <c r="I17" s="18">
        <v>864</v>
      </c>
      <c r="J17" s="18">
        <v>786</v>
      </c>
      <c r="K17" s="18">
        <v>839</v>
      </c>
      <c r="L17" s="19">
        <v>662</v>
      </c>
      <c r="M17" s="19">
        <v>992</v>
      </c>
      <c r="N17" s="19">
        <v>1148</v>
      </c>
      <c r="O17" s="19">
        <v>1262</v>
      </c>
      <c r="P17" s="19">
        <v>1166</v>
      </c>
      <c r="Q17" s="19">
        <v>1358</v>
      </c>
      <c r="R17" s="19">
        <v>1215</v>
      </c>
      <c r="S17" s="19">
        <v>1738</v>
      </c>
      <c r="T17" s="19">
        <v>2035</v>
      </c>
      <c r="U17" s="12">
        <v>9.8000000000000007</v>
      </c>
      <c r="V17" s="1"/>
      <c r="W17" s="8"/>
    </row>
    <row r="18" spans="1:23" x14ac:dyDescent="0.2">
      <c r="A18" s="7"/>
      <c r="B18" t="s">
        <v>13</v>
      </c>
      <c r="C18" s="18">
        <v>10193</v>
      </c>
      <c r="D18" s="18">
        <v>11712</v>
      </c>
      <c r="E18" s="18">
        <v>11225</v>
      </c>
      <c r="F18" s="18">
        <v>11573</v>
      </c>
      <c r="G18" s="18">
        <v>11708</v>
      </c>
      <c r="H18" s="18">
        <v>9354</v>
      </c>
      <c r="I18" s="18">
        <v>9650</v>
      </c>
      <c r="J18" s="18">
        <v>8064</v>
      </c>
      <c r="K18" s="18">
        <v>11179</v>
      </c>
      <c r="L18" s="19">
        <v>10828</v>
      </c>
      <c r="M18" s="19">
        <v>9893</v>
      </c>
      <c r="N18" s="19">
        <v>9416</v>
      </c>
      <c r="O18" s="19">
        <v>9095</v>
      </c>
      <c r="P18" s="19">
        <v>9351</v>
      </c>
      <c r="Q18" s="19">
        <v>12209</v>
      </c>
      <c r="R18" s="19">
        <v>12497</v>
      </c>
      <c r="S18" s="19">
        <v>12688</v>
      </c>
      <c r="T18" s="19">
        <v>14694</v>
      </c>
      <c r="U18" s="12">
        <v>6.9</v>
      </c>
      <c r="V18" s="1"/>
      <c r="W18" s="8"/>
    </row>
    <row r="19" spans="1:23" x14ac:dyDescent="0.2">
      <c r="A19" s="7"/>
      <c r="B19" t="s">
        <v>14</v>
      </c>
      <c r="C19" s="18">
        <v>4701</v>
      </c>
      <c r="D19" s="18">
        <v>5494</v>
      </c>
      <c r="E19" s="18">
        <v>5662</v>
      </c>
      <c r="F19" s="18">
        <v>5021</v>
      </c>
      <c r="G19" s="18">
        <v>5906</v>
      </c>
      <c r="H19" s="18">
        <v>4072</v>
      </c>
      <c r="I19" s="18">
        <v>5175</v>
      </c>
      <c r="J19" s="18">
        <v>4445</v>
      </c>
      <c r="K19" s="18">
        <v>4079</v>
      </c>
      <c r="L19" s="19">
        <v>4785</v>
      </c>
      <c r="M19" s="19">
        <v>5625</v>
      </c>
      <c r="N19" s="19">
        <v>4292</v>
      </c>
      <c r="O19" s="19">
        <v>5037</v>
      </c>
      <c r="P19" s="19">
        <v>5751</v>
      </c>
      <c r="Q19" s="19">
        <v>6650</v>
      </c>
      <c r="R19" s="19">
        <v>6103</v>
      </c>
      <c r="S19" s="19">
        <v>6862</v>
      </c>
      <c r="T19" s="19">
        <v>8971</v>
      </c>
      <c r="U19" s="12">
        <v>6.6</v>
      </c>
      <c r="V19" s="1"/>
      <c r="W19" s="8"/>
    </row>
    <row r="20" spans="1:23" x14ac:dyDescent="0.2">
      <c r="A20" s="7"/>
      <c r="B20" t="s">
        <v>19</v>
      </c>
      <c r="C20" s="18">
        <v>2078</v>
      </c>
      <c r="D20" s="18">
        <v>2169</v>
      </c>
      <c r="E20" s="18">
        <v>2572</v>
      </c>
      <c r="F20" s="18">
        <v>3049</v>
      </c>
      <c r="G20" s="18">
        <v>3410</v>
      </c>
      <c r="H20" s="18">
        <v>3555</v>
      </c>
      <c r="I20" s="18">
        <v>3094</v>
      </c>
      <c r="J20" s="18">
        <v>3466</v>
      </c>
      <c r="K20" s="18">
        <v>3457</v>
      </c>
      <c r="L20" s="19">
        <v>4699</v>
      </c>
      <c r="M20" s="19">
        <v>4338</v>
      </c>
      <c r="N20" s="19">
        <v>3551</v>
      </c>
      <c r="O20" s="19">
        <v>3203</v>
      </c>
      <c r="P20" s="19">
        <v>4670</v>
      </c>
      <c r="Q20" s="19">
        <v>5675</v>
      </c>
      <c r="R20" s="19">
        <v>4745</v>
      </c>
      <c r="S20" s="19">
        <v>4599</v>
      </c>
      <c r="T20" s="19">
        <v>5748</v>
      </c>
      <c r="U20" s="12">
        <v>8</v>
      </c>
      <c r="V20" s="1"/>
      <c r="W20" s="8"/>
    </row>
    <row r="21" spans="1:23" x14ac:dyDescent="0.2">
      <c r="A21" s="7"/>
      <c r="B21" t="s">
        <v>20</v>
      </c>
      <c r="C21" s="18">
        <v>2966</v>
      </c>
      <c r="D21" s="18">
        <v>2413</v>
      </c>
      <c r="E21" s="18">
        <v>2624</v>
      </c>
      <c r="F21" s="18">
        <v>2659</v>
      </c>
      <c r="G21" s="18">
        <v>2728</v>
      </c>
      <c r="H21" s="18">
        <v>2334</v>
      </c>
      <c r="I21" s="18">
        <v>2151</v>
      </c>
      <c r="J21" s="18">
        <v>1890</v>
      </c>
      <c r="K21" s="18">
        <v>2243</v>
      </c>
      <c r="L21" s="19">
        <v>2723</v>
      </c>
      <c r="M21" s="19">
        <v>3695</v>
      </c>
      <c r="N21" s="19">
        <v>2324</v>
      </c>
      <c r="O21" s="19">
        <v>2350</v>
      </c>
      <c r="P21" s="19">
        <v>2785</v>
      </c>
      <c r="Q21" s="19">
        <v>3760</v>
      </c>
      <c r="R21" s="19">
        <v>2817</v>
      </c>
      <c r="S21" s="19">
        <v>3346</v>
      </c>
      <c r="T21" s="19">
        <v>3917</v>
      </c>
      <c r="U21" s="12">
        <v>12.3</v>
      </c>
      <c r="V21" s="1"/>
      <c r="W21" s="8"/>
    </row>
    <row r="22" spans="1:23" x14ac:dyDescent="0.2">
      <c r="A22" s="7"/>
      <c r="B22" t="s">
        <v>38</v>
      </c>
      <c r="C22" s="18">
        <v>2932</v>
      </c>
      <c r="D22" s="18">
        <v>3523</v>
      </c>
      <c r="E22" s="18">
        <v>4302</v>
      </c>
      <c r="F22" s="18">
        <v>3942</v>
      </c>
      <c r="G22" s="18">
        <v>3522</v>
      </c>
      <c r="H22" s="18">
        <v>3216</v>
      </c>
      <c r="I22" s="18">
        <v>3204</v>
      </c>
      <c r="J22" s="18">
        <v>3492</v>
      </c>
      <c r="K22" s="18">
        <v>3830</v>
      </c>
      <c r="L22" s="19">
        <v>4195</v>
      </c>
      <c r="M22" s="19">
        <v>3633</v>
      </c>
      <c r="N22" s="19">
        <v>3595</v>
      </c>
      <c r="O22" s="19">
        <v>3673</v>
      </c>
      <c r="P22" s="19">
        <v>3258</v>
      </c>
      <c r="Q22" s="19">
        <v>2454</v>
      </c>
      <c r="R22" s="19">
        <v>2727</v>
      </c>
      <c r="S22" s="19">
        <v>3891</v>
      </c>
      <c r="T22" s="19">
        <v>4584</v>
      </c>
      <c r="U22" s="12">
        <v>10.199999999999999</v>
      </c>
      <c r="V22" s="1"/>
      <c r="W22" s="8"/>
    </row>
    <row r="23" spans="1:23" x14ac:dyDescent="0.2">
      <c r="A23" s="7"/>
      <c r="B23" t="s">
        <v>43</v>
      </c>
      <c r="C23" s="18">
        <v>2764</v>
      </c>
      <c r="D23" s="18">
        <v>3874</v>
      </c>
      <c r="E23" s="18">
        <v>4968</v>
      </c>
      <c r="F23" s="18">
        <v>5772</v>
      </c>
      <c r="G23" s="18">
        <v>5304</v>
      </c>
      <c r="H23" s="18">
        <v>5859</v>
      </c>
      <c r="I23" s="18">
        <v>5032</v>
      </c>
      <c r="J23" s="18">
        <v>4661</v>
      </c>
      <c r="K23" s="18">
        <v>4761</v>
      </c>
      <c r="L23" s="19">
        <v>5200</v>
      </c>
      <c r="M23" s="19">
        <v>3993</v>
      </c>
      <c r="N23" s="19">
        <v>4265</v>
      </c>
      <c r="O23" s="19">
        <v>3958</v>
      </c>
      <c r="P23" s="19">
        <v>3129</v>
      </c>
      <c r="Q23" s="19">
        <v>3627</v>
      </c>
      <c r="R23" s="19">
        <v>4336</v>
      </c>
      <c r="S23" s="19">
        <v>4996</v>
      </c>
      <c r="T23" s="19">
        <v>5763</v>
      </c>
      <c r="U23" s="12">
        <v>7.8</v>
      </c>
      <c r="V23" s="1"/>
      <c r="W23" s="8"/>
    </row>
    <row r="24" spans="1:23" x14ac:dyDescent="0.2">
      <c r="A24" s="7"/>
      <c r="B24" t="s">
        <v>3</v>
      </c>
      <c r="C24" s="18">
        <v>706</v>
      </c>
      <c r="D24" s="18">
        <v>511</v>
      </c>
      <c r="E24" s="18">
        <v>669</v>
      </c>
      <c r="F24" s="18">
        <v>887</v>
      </c>
      <c r="G24" s="18">
        <v>1559</v>
      </c>
      <c r="H24" s="18">
        <v>1544</v>
      </c>
      <c r="I24" s="18">
        <v>780</v>
      </c>
      <c r="J24" s="18">
        <v>753</v>
      </c>
      <c r="K24" s="18">
        <v>530</v>
      </c>
      <c r="L24" s="19">
        <v>647</v>
      </c>
      <c r="M24" s="19">
        <v>542</v>
      </c>
      <c r="N24" s="19">
        <v>416</v>
      </c>
      <c r="O24" s="19">
        <v>705</v>
      </c>
      <c r="P24" s="19">
        <v>1403</v>
      </c>
      <c r="Q24" s="19">
        <v>1505</v>
      </c>
      <c r="R24" s="19">
        <v>1442</v>
      </c>
      <c r="S24" s="19">
        <v>1401</v>
      </c>
      <c r="T24" s="19">
        <v>1626</v>
      </c>
      <c r="U24" s="12">
        <v>21.3</v>
      </c>
      <c r="V24" s="1"/>
      <c r="W24" s="8"/>
    </row>
    <row r="25" spans="1:23" x14ac:dyDescent="0.2">
      <c r="A25" s="7"/>
      <c r="B25" t="s">
        <v>31</v>
      </c>
      <c r="C25" s="18">
        <v>3240</v>
      </c>
      <c r="D25" s="18">
        <v>4427</v>
      </c>
      <c r="E25" s="18">
        <v>4579</v>
      </c>
      <c r="F25" s="18">
        <v>4383</v>
      </c>
      <c r="G25" s="18">
        <v>3928</v>
      </c>
      <c r="H25" s="18">
        <v>3477</v>
      </c>
      <c r="I25" s="18">
        <v>3865</v>
      </c>
      <c r="J25" s="18">
        <v>4060</v>
      </c>
      <c r="K25" s="18">
        <v>4724</v>
      </c>
      <c r="L25" s="19">
        <v>5696</v>
      </c>
      <c r="M25" s="19">
        <v>5764</v>
      </c>
      <c r="N25" s="19">
        <v>5451</v>
      </c>
      <c r="O25" s="19">
        <v>5023</v>
      </c>
      <c r="P25" s="19">
        <v>5750</v>
      </c>
      <c r="Q25" s="19">
        <v>5579</v>
      </c>
      <c r="R25" s="19">
        <v>5043</v>
      </c>
      <c r="S25" s="19">
        <v>5951</v>
      </c>
      <c r="T25" s="19">
        <v>6688</v>
      </c>
      <c r="U25" s="12">
        <v>4.0999999999999996</v>
      </c>
      <c r="V25" s="1"/>
      <c r="W25" s="8"/>
    </row>
    <row r="26" spans="1:23" x14ac:dyDescent="0.2">
      <c r="A26" s="7"/>
      <c r="B26" t="s">
        <v>4</v>
      </c>
      <c r="C26" s="18">
        <v>4125</v>
      </c>
      <c r="D26" s="18">
        <v>3643</v>
      </c>
      <c r="E26" s="18">
        <v>4660</v>
      </c>
      <c r="F26" s="18">
        <v>5020</v>
      </c>
      <c r="G26" s="18">
        <v>4825</v>
      </c>
      <c r="H26" s="18">
        <v>5518</v>
      </c>
      <c r="I26" s="18">
        <v>6354</v>
      </c>
      <c r="J26" s="18">
        <v>6339</v>
      </c>
      <c r="K26" s="18">
        <v>6437</v>
      </c>
      <c r="L26" s="19">
        <v>7346</v>
      </c>
      <c r="M26" s="19">
        <v>6260</v>
      </c>
      <c r="N26" s="19">
        <v>5891</v>
      </c>
      <c r="O26" s="19">
        <v>5985</v>
      </c>
      <c r="P26" s="19">
        <v>6977</v>
      </c>
      <c r="Q26" s="19">
        <v>7815</v>
      </c>
      <c r="R26" s="19">
        <v>7906</v>
      </c>
      <c r="S26" s="19">
        <v>8512</v>
      </c>
      <c r="T26" s="19">
        <v>9451</v>
      </c>
      <c r="U26" s="12">
        <v>6</v>
      </c>
      <c r="V26" s="1"/>
      <c r="W26" s="8"/>
    </row>
    <row r="27" spans="1:23" x14ac:dyDescent="0.2">
      <c r="A27" s="7"/>
      <c r="B27" t="s">
        <v>15</v>
      </c>
      <c r="C27" s="18">
        <v>6474</v>
      </c>
      <c r="D27" s="18">
        <v>7077</v>
      </c>
      <c r="E27" s="18">
        <v>6586</v>
      </c>
      <c r="F27" s="18">
        <v>6001</v>
      </c>
      <c r="G27" s="18">
        <v>6284</v>
      </c>
      <c r="H27" s="18">
        <v>5164</v>
      </c>
      <c r="I27" s="18">
        <v>5833</v>
      </c>
      <c r="J27" s="18">
        <v>5181</v>
      </c>
      <c r="K27" s="18">
        <v>4960</v>
      </c>
      <c r="L27" s="19">
        <v>6038</v>
      </c>
      <c r="M27" s="19">
        <v>5224</v>
      </c>
      <c r="N27" s="19">
        <v>5636</v>
      </c>
      <c r="O27" s="19">
        <v>5291</v>
      </c>
      <c r="P27" s="19">
        <v>5474</v>
      </c>
      <c r="Q27" s="19">
        <v>7499</v>
      </c>
      <c r="R27" s="19">
        <v>8170</v>
      </c>
      <c r="S27" s="19">
        <v>7639</v>
      </c>
      <c r="T27" s="19">
        <v>10279</v>
      </c>
      <c r="U27" s="12">
        <v>8.9</v>
      </c>
      <c r="V27" s="1"/>
      <c r="W27" s="8"/>
    </row>
    <row r="28" spans="1:23" x14ac:dyDescent="0.2">
      <c r="A28" s="7"/>
      <c r="B28" t="s">
        <v>21</v>
      </c>
      <c r="C28" s="18">
        <v>5379</v>
      </c>
      <c r="D28" s="18">
        <v>5789</v>
      </c>
      <c r="E28" s="18">
        <v>5037</v>
      </c>
      <c r="F28" s="18">
        <v>4915</v>
      </c>
      <c r="G28" s="18">
        <v>4404</v>
      </c>
      <c r="H28" s="18">
        <v>6038</v>
      </c>
      <c r="I28" s="18">
        <v>6046</v>
      </c>
      <c r="J28" s="18">
        <v>4537</v>
      </c>
      <c r="K28" s="18">
        <v>5231</v>
      </c>
      <c r="L28" s="19">
        <v>6806</v>
      </c>
      <c r="M28" s="19">
        <v>7260</v>
      </c>
      <c r="N28" s="19">
        <v>6726</v>
      </c>
      <c r="O28" s="19">
        <v>6477</v>
      </c>
      <c r="P28" s="19">
        <v>8125</v>
      </c>
      <c r="Q28" s="19">
        <v>9009</v>
      </c>
      <c r="R28" s="19">
        <v>8683</v>
      </c>
      <c r="S28" s="19">
        <v>9532</v>
      </c>
      <c r="T28" s="19">
        <v>8899</v>
      </c>
      <c r="U28" s="12">
        <v>9</v>
      </c>
      <c r="V28" s="1"/>
      <c r="W28" s="8"/>
    </row>
    <row r="29" spans="1:23" x14ac:dyDescent="0.2">
      <c r="A29" s="7"/>
      <c r="B29" t="s">
        <v>39</v>
      </c>
      <c r="C29" s="18">
        <v>2035</v>
      </c>
      <c r="D29" s="18">
        <v>2414</v>
      </c>
      <c r="E29" s="18">
        <v>2396</v>
      </c>
      <c r="F29" s="18">
        <v>2552</v>
      </c>
      <c r="G29" s="18">
        <v>2734</v>
      </c>
      <c r="H29" s="18">
        <v>2554</v>
      </c>
      <c r="I29" s="18">
        <v>2181</v>
      </c>
      <c r="J29" s="18">
        <v>1962</v>
      </c>
      <c r="K29" s="18">
        <v>2012</v>
      </c>
      <c r="L29" s="19">
        <v>1509</v>
      </c>
      <c r="M29" s="19">
        <v>2211</v>
      </c>
      <c r="N29" s="19">
        <v>2535</v>
      </c>
      <c r="O29" s="19">
        <v>2234</v>
      </c>
      <c r="P29" s="19">
        <v>1518</v>
      </c>
      <c r="Q29" s="19">
        <v>2183</v>
      </c>
      <c r="R29" s="19">
        <v>1782</v>
      </c>
      <c r="S29" s="19">
        <v>2341</v>
      </c>
      <c r="T29" s="19">
        <v>3986</v>
      </c>
      <c r="U29" s="12">
        <v>17</v>
      </c>
      <c r="V29" s="1"/>
      <c r="W29" s="8"/>
    </row>
    <row r="30" spans="1:23" x14ac:dyDescent="0.2">
      <c r="A30" s="7"/>
      <c r="B30" t="s">
        <v>22</v>
      </c>
      <c r="C30" s="18">
        <v>3633</v>
      </c>
      <c r="D30" s="18">
        <v>3239</v>
      </c>
      <c r="E30" s="18">
        <v>4709</v>
      </c>
      <c r="F30" s="18">
        <v>5164</v>
      </c>
      <c r="G30" s="18">
        <v>3909</v>
      </c>
      <c r="H30" s="18">
        <v>3605</v>
      </c>
      <c r="I30" s="18">
        <v>3107</v>
      </c>
      <c r="J30" s="18">
        <v>3384</v>
      </c>
      <c r="K30" s="18">
        <v>3320</v>
      </c>
      <c r="L30" s="19">
        <v>3399</v>
      </c>
      <c r="M30" s="19">
        <v>3780</v>
      </c>
      <c r="N30" s="19">
        <v>4112</v>
      </c>
      <c r="O30" s="19">
        <v>2973</v>
      </c>
      <c r="P30" s="19">
        <v>3158</v>
      </c>
      <c r="Q30" s="19">
        <v>3570</v>
      </c>
      <c r="R30" s="19">
        <v>4166</v>
      </c>
      <c r="S30" s="19">
        <v>5211</v>
      </c>
      <c r="T30" s="19">
        <v>6351</v>
      </c>
      <c r="U30" s="12">
        <v>9</v>
      </c>
      <c r="V30" s="1"/>
      <c r="W30" s="8"/>
    </row>
    <row r="31" spans="1:23" x14ac:dyDescent="0.2">
      <c r="A31" s="7"/>
      <c r="B31" t="s">
        <v>50</v>
      </c>
      <c r="C31" s="18">
        <v>1029</v>
      </c>
      <c r="D31" s="18">
        <v>1239</v>
      </c>
      <c r="E31" s="18">
        <v>1453</v>
      </c>
      <c r="F31" s="18">
        <v>1017</v>
      </c>
      <c r="G31" s="18">
        <v>1125</v>
      </c>
      <c r="H31" s="18">
        <v>880</v>
      </c>
      <c r="I31" s="18">
        <v>1058</v>
      </c>
      <c r="J31" s="18">
        <v>1325</v>
      </c>
      <c r="K31" s="18">
        <v>899</v>
      </c>
      <c r="L31" s="19">
        <v>873</v>
      </c>
      <c r="M31" s="19">
        <v>930</v>
      </c>
      <c r="N31" s="19">
        <v>1104</v>
      </c>
      <c r="O31" s="19">
        <v>1565</v>
      </c>
      <c r="P31" s="19">
        <v>1257</v>
      </c>
      <c r="Q31" s="19">
        <v>1499</v>
      </c>
      <c r="R31" s="19">
        <v>1697</v>
      </c>
      <c r="S31" s="19">
        <v>1302</v>
      </c>
      <c r="T31" s="19">
        <v>1843</v>
      </c>
      <c r="U31" s="12">
        <v>18.399999999999999</v>
      </c>
      <c r="V31" s="1"/>
      <c r="W31" s="8"/>
    </row>
    <row r="32" spans="1:23" x14ac:dyDescent="0.2">
      <c r="A32" s="7"/>
      <c r="B32" t="s">
        <v>23</v>
      </c>
      <c r="C32" s="18">
        <v>3595</v>
      </c>
      <c r="D32" s="18">
        <v>3419</v>
      </c>
      <c r="E32" s="18">
        <v>2954</v>
      </c>
      <c r="F32" s="18">
        <v>3630</v>
      </c>
      <c r="G32" s="18">
        <v>2224</v>
      </c>
      <c r="H32" s="18">
        <v>2068</v>
      </c>
      <c r="I32" s="18">
        <v>2228</v>
      </c>
      <c r="J32" s="18">
        <v>1648</v>
      </c>
      <c r="K32" s="18">
        <v>2141</v>
      </c>
      <c r="L32" s="19">
        <v>2556</v>
      </c>
      <c r="M32" s="19">
        <v>2645</v>
      </c>
      <c r="N32" s="19">
        <v>1878</v>
      </c>
      <c r="O32" s="19">
        <v>1793</v>
      </c>
      <c r="P32" s="19">
        <v>1626</v>
      </c>
      <c r="Q32" s="19">
        <v>2193</v>
      </c>
      <c r="R32" s="19">
        <v>3011</v>
      </c>
      <c r="S32" s="19">
        <v>3138</v>
      </c>
      <c r="T32" s="19">
        <v>3212</v>
      </c>
      <c r="U32" s="12">
        <v>12.2</v>
      </c>
      <c r="V32" s="1"/>
      <c r="W32" s="8"/>
    </row>
    <row r="33" spans="1:23" x14ac:dyDescent="0.2">
      <c r="A33" s="7"/>
      <c r="B33" t="s">
        <v>51</v>
      </c>
      <c r="C33" s="18">
        <v>2852</v>
      </c>
      <c r="D33" s="18">
        <v>2972</v>
      </c>
      <c r="E33" s="18">
        <v>4057</v>
      </c>
      <c r="F33" s="18">
        <v>4234</v>
      </c>
      <c r="G33" s="18">
        <v>3798</v>
      </c>
      <c r="H33" s="18">
        <v>3117</v>
      </c>
      <c r="I33" s="18">
        <v>1951</v>
      </c>
      <c r="J33" s="18">
        <v>1634</v>
      </c>
      <c r="K33" s="18">
        <v>1980</v>
      </c>
      <c r="L33" s="19">
        <v>2216</v>
      </c>
      <c r="M33" s="19">
        <v>2649</v>
      </c>
      <c r="N33" s="19">
        <v>2340</v>
      </c>
      <c r="O33" s="19">
        <v>2949</v>
      </c>
      <c r="P33" s="19">
        <v>4491</v>
      </c>
      <c r="Q33" s="19">
        <v>3683</v>
      </c>
      <c r="R33" s="19">
        <v>3080</v>
      </c>
      <c r="S33" s="19">
        <v>2892</v>
      </c>
      <c r="T33" s="19">
        <v>4124</v>
      </c>
      <c r="U33" s="12">
        <v>11.1</v>
      </c>
      <c r="V33" s="1"/>
      <c r="W33" s="8"/>
    </row>
    <row r="34" spans="1:23" x14ac:dyDescent="0.2">
      <c r="A34" s="7"/>
      <c r="B34" t="s">
        <v>5</v>
      </c>
      <c r="C34" s="18">
        <v>1160</v>
      </c>
      <c r="D34" s="18">
        <v>770</v>
      </c>
      <c r="E34" s="18">
        <v>789</v>
      </c>
      <c r="F34" s="18">
        <v>764</v>
      </c>
      <c r="G34" s="18">
        <v>668</v>
      </c>
      <c r="H34" s="18">
        <v>655</v>
      </c>
      <c r="I34" s="18">
        <v>569</v>
      </c>
      <c r="J34" s="18">
        <v>495</v>
      </c>
      <c r="K34" s="18">
        <v>492</v>
      </c>
      <c r="L34" s="19">
        <v>751</v>
      </c>
      <c r="M34" s="19">
        <v>871</v>
      </c>
      <c r="N34" s="19">
        <v>885</v>
      </c>
      <c r="O34" s="19">
        <v>887</v>
      </c>
      <c r="P34" s="19">
        <v>624</v>
      </c>
      <c r="Q34" s="19">
        <v>544</v>
      </c>
      <c r="R34" s="19">
        <v>777</v>
      </c>
      <c r="S34" s="19">
        <v>990</v>
      </c>
      <c r="T34" s="19">
        <v>1183</v>
      </c>
      <c r="U34" s="12">
        <v>32.299999999999997</v>
      </c>
      <c r="V34" s="1"/>
      <c r="W34" s="8"/>
    </row>
    <row r="35" spans="1:23" x14ac:dyDescent="0.2">
      <c r="A35" s="7"/>
      <c r="B35" t="s">
        <v>9</v>
      </c>
      <c r="C35" s="18">
        <v>6632</v>
      </c>
      <c r="D35" s="18">
        <v>6472</v>
      </c>
      <c r="E35" s="18">
        <v>6315</v>
      </c>
      <c r="F35" s="18">
        <v>5750</v>
      </c>
      <c r="G35" s="18">
        <v>5615</v>
      </c>
      <c r="H35" s="18">
        <v>6336</v>
      </c>
      <c r="I35" s="18">
        <v>5724</v>
      </c>
      <c r="J35" s="18">
        <v>5939</v>
      </c>
      <c r="K35" s="18">
        <v>6095</v>
      </c>
      <c r="L35" s="19">
        <v>6704</v>
      </c>
      <c r="M35" s="19">
        <v>6940</v>
      </c>
      <c r="N35" s="19">
        <v>5135</v>
      </c>
      <c r="O35" s="19">
        <v>5490</v>
      </c>
      <c r="P35" s="19">
        <v>5918</v>
      </c>
      <c r="Q35" s="19">
        <v>6627</v>
      </c>
      <c r="R35" s="19">
        <v>5883</v>
      </c>
      <c r="S35" s="19">
        <v>6625</v>
      </c>
      <c r="T35" s="19">
        <v>7916</v>
      </c>
      <c r="U35" s="12">
        <v>7.2</v>
      </c>
      <c r="V35" s="1"/>
      <c r="W35" s="8"/>
    </row>
    <row r="36" spans="1:23" x14ac:dyDescent="0.2">
      <c r="A36" s="7"/>
      <c r="B36" t="s">
        <v>52</v>
      </c>
      <c r="C36" s="18">
        <v>1988</v>
      </c>
      <c r="D36" s="18">
        <v>2133</v>
      </c>
      <c r="E36" s="18">
        <v>2382</v>
      </c>
      <c r="F36" s="18">
        <v>2245</v>
      </c>
      <c r="G36" s="18">
        <v>2403</v>
      </c>
      <c r="H36" s="18">
        <v>1686</v>
      </c>
      <c r="I36" s="18">
        <v>1699</v>
      </c>
      <c r="J36" s="18">
        <v>1433</v>
      </c>
      <c r="K36" s="18">
        <v>1737</v>
      </c>
      <c r="L36" s="19">
        <v>1584</v>
      </c>
      <c r="M36" s="19">
        <v>1387</v>
      </c>
      <c r="N36" s="19">
        <v>1282</v>
      </c>
      <c r="O36" s="19">
        <v>1682</v>
      </c>
      <c r="P36" s="19">
        <v>1662</v>
      </c>
      <c r="Q36" s="19">
        <v>1912</v>
      </c>
      <c r="R36" s="19">
        <v>1463</v>
      </c>
      <c r="S36" s="19">
        <v>1952</v>
      </c>
      <c r="T36" s="19">
        <v>2508</v>
      </c>
      <c r="U36" s="12">
        <v>10.6</v>
      </c>
      <c r="V36" s="1"/>
      <c r="W36" s="8"/>
    </row>
    <row r="37" spans="1:23" x14ac:dyDescent="0.2">
      <c r="A37" s="7"/>
      <c r="B37" t="s">
        <v>10</v>
      </c>
      <c r="C37" s="18">
        <v>12710</v>
      </c>
      <c r="D37" s="18">
        <v>16365</v>
      </c>
      <c r="E37" s="18">
        <v>22385</v>
      </c>
      <c r="F37" s="18">
        <v>24657</v>
      </c>
      <c r="G37" s="18">
        <v>24798</v>
      </c>
      <c r="H37" s="18">
        <v>21659</v>
      </c>
      <c r="I37" s="18">
        <v>20754</v>
      </c>
      <c r="J37" s="18">
        <v>19724</v>
      </c>
      <c r="K37" s="18">
        <v>18405</v>
      </c>
      <c r="L37" s="19">
        <v>21448</v>
      </c>
      <c r="M37" s="19">
        <v>20434</v>
      </c>
      <c r="N37" s="19">
        <v>20392</v>
      </c>
      <c r="O37" s="19">
        <v>21217</v>
      </c>
      <c r="P37" s="19">
        <v>24578</v>
      </c>
      <c r="Q37" s="19">
        <v>25594</v>
      </c>
      <c r="R37" s="19">
        <v>23308</v>
      </c>
      <c r="S37" s="19">
        <v>24605</v>
      </c>
      <c r="T37" s="19">
        <v>28368</v>
      </c>
      <c r="U37" s="12">
        <v>3.8</v>
      </c>
      <c r="V37" s="1"/>
      <c r="W37" s="8"/>
    </row>
    <row r="38" spans="1:23" x14ac:dyDescent="0.2">
      <c r="A38" s="7"/>
      <c r="B38" t="s">
        <v>32</v>
      </c>
      <c r="C38" s="18">
        <v>6508</v>
      </c>
      <c r="D38" s="18">
        <v>7066</v>
      </c>
      <c r="E38" s="18">
        <v>7237</v>
      </c>
      <c r="F38" s="18">
        <v>7636</v>
      </c>
      <c r="G38" s="18">
        <v>6786</v>
      </c>
      <c r="H38" s="18">
        <v>6059</v>
      </c>
      <c r="I38" s="18">
        <v>6151</v>
      </c>
      <c r="J38" s="18">
        <v>5587</v>
      </c>
      <c r="K38" s="18">
        <v>6007</v>
      </c>
      <c r="L38" s="19">
        <v>5717</v>
      </c>
      <c r="M38" s="19">
        <v>6823</v>
      </c>
      <c r="N38" s="19">
        <v>6610</v>
      </c>
      <c r="O38" s="19">
        <v>7677</v>
      </c>
      <c r="P38" s="19">
        <v>9745</v>
      </c>
      <c r="Q38" s="19">
        <v>8432</v>
      </c>
      <c r="R38" s="19">
        <v>7673</v>
      </c>
      <c r="S38" s="19">
        <v>8983</v>
      </c>
      <c r="T38" s="19">
        <v>10566</v>
      </c>
      <c r="U38" s="12">
        <v>4.0999999999999996</v>
      </c>
      <c r="V38" s="1"/>
      <c r="W38" s="8"/>
    </row>
    <row r="39" spans="1:23" x14ac:dyDescent="0.2">
      <c r="A39" s="7"/>
      <c r="B39" t="s">
        <v>24</v>
      </c>
      <c r="C39" s="18">
        <v>1139</v>
      </c>
      <c r="D39" s="18">
        <v>643</v>
      </c>
      <c r="E39" s="18">
        <v>586</v>
      </c>
      <c r="F39" s="18">
        <v>1048</v>
      </c>
      <c r="G39" s="18">
        <v>1155</v>
      </c>
      <c r="H39" s="18">
        <v>1103</v>
      </c>
      <c r="I39" s="18">
        <v>1940</v>
      </c>
      <c r="J39" s="18">
        <v>2076</v>
      </c>
      <c r="K39" s="18">
        <v>2465</v>
      </c>
      <c r="L39" s="19">
        <v>3185</v>
      </c>
      <c r="M39" s="19">
        <v>2914</v>
      </c>
      <c r="N39" s="19">
        <v>2515</v>
      </c>
      <c r="O39" s="19">
        <v>1421</v>
      </c>
      <c r="P39" s="19">
        <v>1652</v>
      </c>
      <c r="Q39" s="19">
        <v>1609</v>
      </c>
      <c r="R39" s="19">
        <v>2308</v>
      </c>
      <c r="S39" s="19">
        <v>2180</v>
      </c>
      <c r="T39" s="19">
        <v>2214</v>
      </c>
      <c r="U39" s="12">
        <v>7.3</v>
      </c>
      <c r="V39" s="1"/>
      <c r="W39" s="8"/>
    </row>
    <row r="40" spans="1:23" x14ac:dyDescent="0.2">
      <c r="A40" s="7"/>
      <c r="B40" t="s">
        <v>16</v>
      </c>
      <c r="C40" s="18">
        <v>8420</v>
      </c>
      <c r="D40" s="18">
        <v>8390</v>
      </c>
      <c r="E40" s="18">
        <v>8723</v>
      </c>
      <c r="F40" s="18">
        <v>8724</v>
      </c>
      <c r="G40" s="18">
        <v>8317</v>
      </c>
      <c r="H40" s="18">
        <v>9126</v>
      </c>
      <c r="I40" s="18">
        <v>9746</v>
      </c>
      <c r="J40" s="18">
        <v>9131</v>
      </c>
      <c r="K40" s="18">
        <v>8150</v>
      </c>
      <c r="L40" s="19">
        <v>8804</v>
      </c>
      <c r="M40" s="19">
        <v>9430</v>
      </c>
      <c r="N40" s="19">
        <v>8515</v>
      </c>
      <c r="O40" s="19">
        <v>9044</v>
      </c>
      <c r="P40" s="19">
        <v>9926</v>
      </c>
      <c r="Q40" s="19">
        <v>9988</v>
      </c>
      <c r="R40" s="19">
        <v>10094</v>
      </c>
      <c r="S40" s="19">
        <v>9742</v>
      </c>
      <c r="T40" s="19">
        <v>12788</v>
      </c>
      <c r="U40" s="12">
        <v>6.5</v>
      </c>
      <c r="V40" s="1"/>
      <c r="W40" s="8"/>
    </row>
    <row r="41" spans="1:23" x14ac:dyDescent="0.2">
      <c r="A41" s="7"/>
      <c r="B41" t="s">
        <v>44</v>
      </c>
      <c r="C41" s="18">
        <v>2411</v>
      </c>
      <c r="D41" s="18">
        <v>3003</v>
      </c>
      <c r="E41" s="18">
        <v>3638</v>
      </c>
      <c r="F41" s="18">
        <v>4655</v>
      </c>
      <c r="G41" s="18">
        <v>3895</v>
      </c>
      <c r="H41" s="18">
        <v>3345</v>
      </c>
      <c r="I41" s="18">
        <v>3260</v>
      </c>
      <c r="J41" s="18">
        <v>3334</v>
      </c>
      <c r="K41" s="18">
        <v>4259</v>
      </c>
      <c r="L41" s="19">
        <v>5622</v>
      </c>
      <c r="M41" s="19">
        <v>5376</v>
      </c>
      <c r="N41" s="19">
        <v>4226</v>
      </c>
      <c r="O41" s="19">
        <v>3701</v>
      </c>
      <c r="P41" s="19">
        <v>4339</v>
      </c>
      <c r="Q41" s="19">
        <v>3767</v>
      </c>
      <c r="R41" s="19">
        <v>3728</v>
      </c>
      <c r="S41" s="19">
        <v>4685</v>
      </c>
      <c r="T41" s="19">
        <v>5451</v>
      </c>
      <c r="U41" s="12">
        <v>9.4</v>
      </c>
      <c r="V41" s="1"/>
      <c r="W41" s="8"/>
    </row>
    <row r="42" spans="1:23" x14ac:dyDescent="0.2">
      <c r="A42" s="7"/>
      <c r="B42" t="s">
        <v>59</v>
      </c>
      <c r="C42" s="18">
        <v>2754</v>
      </c>
      <c r="D42" s="18">
        <v>3311</v>
      </c>
      <c r="E42" s="18">
        <v>3847</v>
      </c>
      <c r="F42" s="18">
        <v>4396</v>
      </c>
      <c r="G42" s="18">
        <v>3767</v>
      </c>
      <c r="H42" s="18">
        <v>3478</v>
      </c>
      <c r="I42" s="18">
        <v>2873</v>
      </c>
      <c r="J42" s="18">
        <v>2571</v>
      </c>
      <c r="K42" s="18">
        <v>2992</v>
      </c>
      <c r="L42" s="19">
        <v>2429</v>
      </c>
      <c r="M42" s="19">
        <v>2793</v>
      </c>
      <c r="N42" s="19">
        <v>3882</v>
      </c>
      <c r="O42" s="19">
        <v>4591</v>
      </c>
      <c r="P42" s="19">
        <v>4860</v>
      </c>
      <c r="Q42" s="19">
        <v>5260</v>
      </c>
      <c r="R42" s="19">
        <v>5440</v>
      </c>
      <c r="S42" s="19">
        <v>6395</v>
      </c>
      <c r="T42" s="19">
        <v>7207</v>
      </c>
      <c r="U42" s="12">
        <v>7.9</v>
      </c>
      <c r="V42" s="1"/>
      <c r="W42" s="8"/>
    </row>
    <row r="43" spans="1:23" x14ac:dyDescent="0.2">
      <c r="A43" s="7"/>
      <c r="B43" t="s">
        <v>11</v>
      </c>
      <c r="C43" s="18">
        <v>8386</v>
      </c>
      <c r="D43" s="18">
        <v>9721</v>
      </c>
      <c r="E43" s="18">
        <v>8999</v>
      </c>
      <c r="F43" s="18">
        <v>10556</v>
      </c>
      <c r="G43" s="18">
        <v>10150</v>
      </c>
      <c r="H43" s="18">
        <v>8732</v>
      </c>
      <c r="I43" s="18">
        <v>7840</v>
      </c>
      <c r="J43" s="18">
        <v>8496</v>
      </c>
      <c r="K43" s="18">
        <v>8005</v>
      </c>
      <c r="L43" s="19">
        <v>9280</v>
      </c>
      <c r="M43" s="19">
        <v>8406</v>
      </c>
      <c r="N43" s="19">
        <v>7470</v>
      </c>
      <c r="O43" s="19">
        <v>8141</v>
      </c>
      <c r="P43" s="19">
        <v>9698</v>
      </c>
      <c r="Q43" s="19">
        <v>9268</v>
      </c>
      <c r="R43" s="19">
        <v>8752</v>
      </c>
      <c r="S43" s="19">
        <v>9860</v>
      </c>
      <c r="T43" s="19">
        <v>11903</v>
      </c>
      <c r="U43" s="12">
        <v>6</v>
      </c>
      <c r="V43" s="1"/>
      <c r="W43" s="8"/>
    </row>
    <row r="44" spans="1:23" x14ac:dyDescent="0.2">
      <c r="A44" s="7"/>
      <c r="B44" t="s">
        <v>6</v>
      </c>
      <c r="C44" s="18">
        <v>800</v>
      </c>
      <c r="D44" s="18">
        <v>795</v>
      </c>
      <c r="E44" s="18">
        <v>650</v>
      </c>
      <c r="F44" s="18">
        <v>779</v>
      </c>
      <c r="G44" s="18">
        <v>595</v>
      </c>
      <c r="H44" s="18">
        <v>566</v>
      </c>
      <c r="I44" s="18">
        <v>468</v>
      </c>
      <c r="J44" s="18">
        <v>577</v>
      </c>
      <c r="K44" s="18">
        <v>459</v>
      </c>
      <c r="L44" s="19">
        <v>573</v>
      </c>
      <c r="M44" s="19">
        <v>648</v>
      </c>
      <c r="N44" s="19">
        <v>553</v>
      </c>
      <c r="O44" s="19">
        <v>721</v>
      </c>
      <c r="P44" s="19">
        <v>813</v>
      </c>
      <c r="Q44" s="19">
        <v>855</v>
      </c>
      <c r="R44" s="19">
        <v>807</v>
      </c>
      <c r="S44" s="19">
        <v>898</v>
      </c>
      <c r="T44" s="19">
        <v>978</v>
      </c>
      <c r="U44" s="12">
        <v>5.0999999999999996</v>
      </c>
      <c r="V44" s="1"/>
      <c r="W44" s="8"/>
    </row>
    <row r="45" spans="1:23" x14ac:dyDescent="0.2">
      <c r="A45" s="7"/>
      <c r="B45" t="s">
        <v>33</v>
      </c>
      <c r="C45" s="18">
        <v>5265</v>
      </c>
      <c r="D45" s="18">
        <v>5157</v>
      </c>
      <c r="E45" s="18">
        <v>3929</v>
      </c>
      <c r="F45" s="18">
        <v>3231</v>
      </c>
      <c r="G45" s="18">
        <v>2779</v>
      </c>
      <c r="H45" s="18">
        <v>3853</v>
      </c>
      <c r="I45" s="18">
        <v>3140</v>
      </c>
      <c r="J45" s="18">
        <v>2514</v>
      </c>
      <c r="K45" s="18">
        <v>3095</v>
      </c>
      <c r="L45" s="19">
        <v>2853</v>
      </c>
      <c r="M45" s="19">
        <v>4559</v>
      </c>
      <c r="N45" s="19">
        <v>4989</v>
      </c>
      <c r="O45" s="19">
        <v>5231</v>
      </c>
      <c r="P45" s="19">
        <v>4788</v>
      </c>
      <c r="Q45" s="19">
        <v>4636</v>
      </c>
      <c r="R45" s="19">
        <v>3834</v>
      </c>
      <c r="S45" s="19">
        <v>4291</v>
      </c>
      <c r="T45" s="19">
        <v>5159</v>
      </c>
      <c r="U45" s="12">
        <v>7.2</v>
      </c>
      <c r="V45" s="1"/>
      <c r="W45" s="8"/>
    </row>
    <row r="46" spans="1:23" x14ac:dyDescent="0.2">
      <c r="A46" s="7"/>
      <c r="B46" t="s">
        <v>25</v>
      </c>
      <c r="C46" s="18">
        <v>973</v>
      </c>
      <c r="D46" s="18">
        <v>734</v>
      </c>
      <c r="E46" s="18">
        <v>1042</v>
      </c>
      <c r="F46" s="18">
        <v>801</v>
      </c>
      <c r="G46" s="18">
        <v>900</v>
      </c>
      <c r="H46" s="18">
        <v>947</v>
      </c>
      <c r="I46" s="18">
        <v>1755</v>
      </c>
      <c r="J46" s="18">
        <v>844</v>
      </c>
      <c r="K46" s="18">
        <v>900</v>
      </c>
      <c r="L46" s="19">
        <v>1259</v>
      </c>
      <c r="M46" s="19">
        <v>1495</v>
      </c>
      <c r="N46" s="19">
        <v>1223</v>
      </c>
      <c r="O46" s="19">
        <v>920</v>
      </c>
      <c r="P46" s="19">
        <v>1525</v>
      </c>
      <c r="Q46" s="19">
        <v>1950</v>
      </c>
      <c r="R46" s="19">
        <v>2463</v>
      </c>
      <c r="S46" s="19">
        <v>1745</v>
      </c>
      <c r="T46" s="19">
        <v>2821</v>
      </c>
      <c r="U46" s="12">
        <v>12.8</v>
      </c>
      <c r="V46" s="1"/>
      <c r="W46" s="8"/>
    </row>
    <row r="47" spans="1:23" x14ac:dyDescent="0.2">
      <c r="A47" s="7"/>
      <c r="B47" t="s">
        <v>40</v>
      </c>
      <c r="C47" s="18">
        <v>3268</v>
      </c>
      <c r="D47" s="18">
        <v>3994</v>
      </c>
      <c r="E47" s="18">
        <v>3714</v>
      </c>
      <c r="F47" s="18">
        <v>3765</v>
      </c>
      <c r="G47" s="18">
        <v>4076</v>
      </c>
      <c r="H47" s="18">
        <v>3836</v>
      </c>
      <c r="I47" s="18">
        <v>3993</v>
      </c>
      <c r="J47" s="18">
        <v>3346</v>
      </c>
      <c r="K47" s="18">
        <v>3394</v>
      </c>
      <c r="L47" s="19">
        <v>3326</v>
      </c>
      <c r="M47" s="19">
        <v>3367</v>
      </c>
      <c r="N47" s="19">
        <v>3565</v>
      </c>
      <c r="O47" s="19">
        <v>3673</v>
      </c>
      <c r="P47" s="19">
        <v>5453</v>
      </c>
      <c r="Q47" s="19">
        <v>5504</v>
      </c>
      <c r="R47" s="19">
        <v>4349</v>
      </c>
      <c r="S47" s="19">
        <v>4589</v>
      </c>
      <c r="T47" s="19">
        <v>6325</v>
      </c>
      <c r="U47" s="12">
        <v>9.3000000000000007</v>
      </c>
      <c r="V47" s="1"/>
      <c r="W47" s="8"/>
    </row>
    <row r="48" spans="1:23" x14ac:dyDescent="0.2">
      <c r="A48" s="7"/>
      <c r="B48" t="s">
        <v>45</v>
      </c>
      <c r="C48" s="18">
        <v>20053</v>
      </c>
      <c r="D48" s="18">
        <v>24210</v>
      </c>
      <c r="E48" s="18">
        <v>27747</v>
      </c>
      <c r="F48" s="18">
        <v>27968</v>
      </c>
      <c r="G48" s="18">
        <v>27678</v>
      </c>
      <c r="H48" s="18">
        <v>25058</v>
      </c>
      <c r="I48" s="18">
        <v>22899</v>
      </c>
      <c r="J48" s="18">
        <v>24256</v>
      </c>
      <c r="K48" s="18">
        <v>26480</v>
      </c>
      <c r="L48" s="19">
        <v>26951</v>
      </c>
      <c r="M48" s="19">
        <v>28084</v>
      </c>
      <c r="N48" s="19">
        <v>31623</v>
      </c>
      <c r="O48" s="19">
        <v>33705</v>
      </c>
      <c r="P48" s="19">
        <v>36518</v>
      </c>
      <c r="Q48" s="19">
        <v>41049</v>
      </c>
      <c r="R48" s="19">
        <v>40341</v>
      </c>
      <c r="S48" s="19">
        <v>44295</v>
      </c>
      <c r="T48" s="19">
        <v>50326</v>
      </c>
      <c r="U48" s="12">
        <v>2.7</v>
      </c>
      <c r="V48" s="1"/>
      <c r="W48" s="8"/>
    </row>
    <row r="49" spans="1:23" x14ac:dyDescent="0.2">
      <c r="A49" s="7"/>
      <c r="B49" t="s">
        <v>53</v>
      </c>
      <c r="C49" s="18">
        <v>2504</v>
      </c>
      <c r="D49" s="18">
        <v>3136</v>
      </c>
      <c r="E49" s="18">
        <v>3896</v>
      </c>
      <c r="F49" s="18">
        <v>3914</v>
      </c>
      <c r="G49" s="18">
        <v>3560</v>
      </c>
      <c r="H49" s="18">
        <v>3163</v>
      </c>
      <c r="I49" s="18">
        <v>3143</v>
      </c>
      <c r="J49" s="18">
        <v>2274</v>
      </c>
      <c r="K49" s="18">
        <v>2733</v>
      </c>
      <c r="L49" s="19">
        <v>3647</v>
      </c>
      <c r="M49" s="19">
        <v>2977</v>
      </c>
      <c r="N49" s="19">
        <v>3371</v>
      </c>
      <c r="O49" s="19">
        <v>3789</v>
      </c>
      <c r="P49" s="19">
        <v>4490</v>
      </c>
      <c r="Q49" s="19">
        <v>5373</v>
      </c>
      <c r="R49" s="19">
        <v>5103</v>
      </c>
      <c r="S49" s="19">
        <v>5351</v>
      </c>
      <c r="T49" s="19">
        <v>9141</v>
      </c>
      <c r="U49" s="12">
        <v>6.5</v>
      </c>
      <c r="V49" s="1"/>
      <c r="W49" s="8"/>
    </row>
    <row r="50" spans="1:23" x14ac:dyDescent="0.2">
      <c r="A50" s="7"/>
      <c r="B50" t="s">
        <v>7</v>
      </c>
      <c r="C50" s="18">
        <v>532</v>
      </c>
      <c r="D50" s="18">
        <v>803</v>
      </c>
      <c r="E50" s="18">
        <v>441</v>
      </c>
      <c r="F50" s="18">
        <v>190</v>
      </c>
      <c r="G50" s="18">
        <v>407</v>
      </c>
      <c r="H50" s="18">
        <v>198</v>
      </c>
      <c r="I50" s="18">
        <v>285</v>
      </c>
      <c r="J50" s="18">
        <v>433</v>
      </c>
      <c r="K50" s="18">
        <v>448</v>
      </c>
      <c r="L50" s="19">
        <v>279</v>
      </c>
      <c r="M50" s="19">
        <v>253</v>
      </c>
      <c r="N50" s="19">
        <v>519</v>
      </c>
      <c r="O50" s="19">
        <v>615</v>
      </c>
      <c r="P50" s="19">
        <v>192</v>
      </c>
      <c r="Q50" s="19">
        <v>339</v>
      </c>
      <c r="R50" s="19">
        <v>819</v>
      </c>
      <c r="S50" s="19">
        <v>667</v>
      </c>
      <c r="T50" s="19">
        <v>553</v>
      </c>
      <c r="U50" s="12">
        <v>11.3</v>
      </c>
      <c r="V50" s="1"/>
      <c r="W50" s="8"/>
    </row>
    <row r="51" spans="1:23" x14ac:dyDescent="0.2">
      <c r="A51" s="7"/>
      <c r="B51" t="s">
        <v>34</v>
      </c>
      <c r="C51" s="18">
        <v>5409</v>
      </c>
      <c r="D51" s="18">
        <v>6808</v>
      </c>
      <c r="E51" s="18">
        <v>7144</v>
      </c>
      <c r="F51" s="18">
        <v>6447</v>
      </c>
      <c r="G51" s="18">
        <v>6957</v>
      </c>
      <c r="H51" s="18">
        <v>6727</v>
      </c>
      <c r="I51" s="18">
        <v>6931</v>
      </c>
      <c r="J51" s="18">
        <v>6172</v>
      </c>
      <c r="K51" s="18">
        <v>5855</v>
      </c>
      <c r="L51" s="19">
        <v>6321</v>
      </c>
      <c r="M51" s="19">
        <v>5959</v>
      </c>
      <c r="N51" s="19">
        <v>6118</v>
      </c>
      <c r="O51" s="19">
        <v>7339</v>
      </c>
      <c r="P51" s="19">
        <v>7812</v>
      </c>
      <c r="Q51" s="19">
        <v>7877</v>
      </c>
      <c r="R51" s="19">
        <v>8968</v>
      </c>
      <c r="S51" s="19">
        <v>9026</v>
      </c>
      <c r="T51" s="19">
        <v>11024</v>
      </c>
      <c r="U51" s="12">
        <v>5.2</v>
      </c>
      <c r="V51" s="1"/>
      <c r="W51" s="8"/>
    </row>
    <row r="52" spans="1:23" x14ac:dyDescent="0.2">
      <c r="A52" s="7"/>
      <c r="B52" t="s">
        <v>60</v>
      </c>
      <c r="C52" s="18">
        <v>8284</v>
      </c>
      <c r="D52" s="18">
        <v>7829</v>
      </c>
      <c r="E52" s="18">
        <v>7613</v>
      </c>
      <c r="F52" s="18">
        <v>9440</v>
      </c>
      <c r="G52" s="18">
        <v>7562</v>
      </c>
      <c r="H52" s="18">
        <v>7155</v>
      </c>
      <c r="I52" s="18">
        <v>7620</v>
      </c>
      <c r="J52" s="18">
        <v>7472</v>
      </c>
      <c r="K52" s="18">
        <v>7456</v>
      </c>
      <c r="L52" s="19">
        <v>7828</v>
      </c>
      <c r="M52" s="19">
        <v>9688</v>
      </c>
      <c r="N52" s="19">
        <v>11013</v>
      </c>
      <c r="O52" s="19">
        <v>10728</v>
      </c>
      <c r="P52" s="19">
        <v>13050</v>
      </c>
      <c r="Q52" s="19">
        <v>12730</v>
      </c>
      <c r="R52" s="19">
        <v>12648</v>
      </c>
      <c r="S52" s="19">
        <v>12451</v>
      </c>
      <c r="T52" s="19">
        <v>12222</v>
      </c>
      <c r="U52" s="12">
        <v>4</v>
      </c>
      <c r="V52" s="1"/>
      <c r="W52" s="8"/>
    </row>
    <row r="53" spans="1:23" x14ac:dyDescent="0.2">
      <c r="A53" s="7"/>
      <c r="B53" t="s">
        <v>35</v>
      </c>
      <c r="C53" s="18">
        <v>1356</v>
      </c>
      <c r="D53" s="18">
        <v>1644</v>
      </c>
      <c r="E53" s="18">
        <v>1192</v>
      </c>
      <c r="F53" s="18">
        <v>1233</v>
      </c>
      <c r="G53" s="18">
        <v>1258</v>
      </c>
      <c r="H53" s="18">
        <v>1638</v>
      </c>
      <c r="I53" s="18">
        <v>2068</v>
      </c>
      <c r="J53" s="18">
        <v>1879</v>
      </c>
      <c r="K53" s="18">
        <v>1723</v>
      </c>
      <c r="L53" s="19">
        <v>1448</v>
      </c>
      <c r="M53" s="19">
        <v>1340</v>
      </c>
      <c r="N53" s="19">
        <v>1504</v>
      </c>
      <c r="O53" s="19">
        <v>1134</v>
      </c>
      <c r="P53" s="19">
        <v>1899</v>
      </c>
      <c r="Q53" s="19">
        <v>2082</v>
      </c>
      <c r="R53" s="19">
        <v>1721</v>
      </c>
      <c r="S53" s="19">
        <v>1565</v>
      </c>
      <c r="T53" s="19">
        <v>2293</v>
      </c>
      <c r="U53" s="12">
        <v>11.1</v>
      </c>
      <c r="V53" s="1"/>
      <c r="W53" s="8"/>
    </row>
    <row r="54" spans="1:23" x14ac:dyDescent="0.2">
      <c r="A54" s="7"/>
      <c r="B54" t="s">
        <v>17</v>
      </c>
      <c r="C54" s="18">
        <v>3148</v>
      </c>
      <c r="D54" s="18">
        <v>2878</v>
      </c>
      <c r="E54" s="18">
        <v>4095</v>
      </c>
      <c r="F54" s="18">
        <v>4389</v>
      </c>
      <c r="G54" s="18">
        <v>4814</v>
      </c>
      <c r="H54" s="18">
        <v>4403</v>
      </c>
      <c r="I54" s="18">
        <v>4493</v>
      </c>
      <c r="J54" s="18">
        <v>4097</v>
      </c>
      <c r="K54" s="18">
        <v>3860</v>
      </c>
      <c r="L54" s="19">
        <v>4809</v>
      </c>
      <c r="M54" s="19">
        <v>5620</v>
      </c>
      <c r="N54" s="19">
        <v>5762</v>
      </c>
      <c r="O54" s="19">
        <v>5143</v>
      </c>
      <c r="P54" s="19">
        <v>6062</v>
      </c>
      <c r="Q54" s="19">
        <v>6275</v>
      </c>
      <c r="R54" s="19">
        <v>6259</v>
      </c>
      <c r="S54" s="19">
        <v>6737</v>
      </c>
      <c r="T54" s="19">
        <v>8791</v>
      </c>
      <c r="U54" s="12">
        <v>11.4</v>
      </c>
      <c r="V54" s="1"/>
      <c r="W54" s="8"/>
    </row>
    <row r="55" spans="1:23" x14ac:dyDescent="0.2">
      <c r="A55" s="7"/>
      <c r="B55" t="s">
        <v>54</v>
      </c>
      <c r="C55" s="18">
        <v>560</v>
      </c>
      <c r="D55" s="18">
        <v>678</v>
      </c>
      <c r="E55" s="18">
        <v>1180</v>
      </c>
      <c r="F55" s="18">
        <v>1314</v>
      </c>
      <c r="G55" s="18">
        <v>952</v>
      </c>
      <c r="H55" s="18">
        <v>975</v>
      </c>
      <c r="I55" s="18">
        <v>1051</v>
      </c>
      <c r="J55" s="18">
        <v>968</v>
      </c>
      <c r="K55" s="18">
        <v>1128</v>
      </c>
      <c r="L55" s="19">
        <v>1590</v>
      </c>
      <c r="M55" s="19">
        <v>1472</v>
      </c>
      <c r="N55" s="19">
        <v>971</v>
      </c>
      <c r="O55" s="19">
        <v>876</v>
      </c>
      <c r="P55" s="19">
        <v>774</v>
      </c>
      <c r="Q55" s="19">
        <v>691</v>
      </c>
      <c r="R55" s="19">
        <v>871</v>
      </c>
      <c r="S55" s="19">
        <v>1325</v>
      </c>
      <c r="T55" s="19">
        <v>1381</v>
      </c>
      <c r="U55" s="12">
        <v>18.100000000000001</v>
      </c>
      <c r="V55" s="1"/>
      <c r="W55" s="8"/>
    </row>
    <row r="56" spans="1:23" x14ac:dyDescent="0.2">
      <c r="C56" s="20"/>
      <c r="D56" s="18"/>
      <c r="E56" s="18"/>
      <c r="F56" s="18"/>
      <c r="G56" s="18"/>
      <c r="H56" s="18"/>
      <c r="I56" s="18"/>
      <c r="J56" s="20"/>
      <c r="K56" s="18"/>
      <c r="L56" s="20"/>
      <c r="M56" s="20"/>
      <c r="N56" s="20"/>
      <c r="O56" s="20"/>
      <c r="P56" s="20"/>
      <c r="Q56" s="20"/>
      <c r="R56" s="20"/>
      <c r="S56" s="20"/>
      <c r="T56" s="20"/>
      <c r="U56" s="10"/>
    </row>
    <row r="57" spans="1:23" x14ac:dyDescent="0.2">
      <c r="B57" s="6" t="s">
        <v>68</v>
      </c>
      <c r="C57" s="20">
        <f>SUM(C4:C56)</f>
        <v>239839</v>
      </c>
      <c r="D57" s="20">
        <f t="shared" ref="D57:T57" si="0">SUM(D4:D56)</f>
        <v>270498</v>
      </c>
      <c r="E57" s="20">
        <f t="shared" si="0"/>
        <v>287014</v>
      </c>
      <c r="F57" s="20">
        <f t="shared" si="0"/>
        <v>288466</v>
      </c>
      <c r="G57" s="20">
        <f t="shared" si="0"/>
        <v>274844</v>
      </c>
      <c r="H57" s="20">
        <f t="shared" si="0"/>
        <v>256764</v>
      </c>
      <c r="I57" s="20">
        <f t="shared" si="0"/>
        <v>254388</v>
      </c>
      <c r="J57" s="20">
        <f t="shared" si="0"/>
        <v>248967</v>
      </c>
      <c r="K57" s="20">
        <f t="shared" si="0"/>
        <v>255731</v>
      </c>
      <c r="L57" s="20">
        <f t="shared" si="0"/>
        <v>273236</v>
      </c>
      <c r="M57" s="20">
        <f t="shared" si="0"/>
        <v>276746</v>
      </c>
      <c r="N57" s="20">
        <f t="shared" si="0"/>
        <v>277288</v>
      </c>
      <c r="O57" s="20">
        <f t="shared" si="0"/>
        <v>290204</v>
      </c>
      <c r="P57" s="20">
        <f t="shared" si="0"/>
        <v>320089</v>
      </c>
      <c r="Q57" s="20">
        <f t="shared" si="0"/>
        <v>342261</v>
      </c>
      <c r="R57" s="20">
        <f t="shared" si="0"/>
        <v>334605</v>
      </c>
      <c r="S57" s="20">
        <f t="shared" si="0"/>
        <v>357184</v>
      </c>
      <c r="T57" s="20">
        <f t="shared" si="0"/>
        <v>417060</v>
      </c>
    </row>
    <row r="58" spans="1:23" x14ac:dyDescent="0.2">
      <c r="C58" s="20"/>
      <c r="D58" s="18"/>
      <c r="E58" s="18"/>
      <c r="F58" s="18"/>
      <c r="G58" s="18"/>
      <c r="H58" s="18"/>
      <c r="I58" s="18"/>
      <c r="J58" s="20"/>
      <c r="K58" s="18"/>
      <c r="L58" s="20"/>
      <c r="M58" s="20"/>
      <c r="N58" s="20"/>
      <c r="O58" s="20"/>
      <c r="P58" s="20"/>
      <c r="Q58" s="20"/>
      <c r="R58" s="20"/>
      <c r="S58" s="20"/>
      <c r="T58" s="20"/>
    </row>
    <row r="59" spans="1:23" x14ac:dyDescent="0.2">
      <c r="B59" s="6" t="s">
        <v>0</v>
      </c>
      <c r="C59" s="18">
        <v>237831</v>
      </c>
      <c r="D59" s="18">
        <v>268494</v>
      </c>
      <c r="E59" s="18">
        <v>285007</v>
      </c>
      <c r="F59" s="18">
        <v>286456</v>
      </c>
      <c r="G59" s="18">
        <v>272833</v>
      </c>
      <c r="H59" s="18">
        <v>254753</v>
      </c>
      <c r="I59" s="18">
        <v>252378</v>
      </c>
      <c r="J59" s="18">
        <v>246955</v>
      </c>
      <c r="K59" s="18">
        <v>253712</v>
      </c>
      <c r="L59" s="19">
        <v>271220</v>
      </c>
      <c r="M59" s="19">
        <v>274731</v>
      </c>
      <c r="N59" s="19">
        <v>275272</v>
      </c>
      <c r="O59" s="19">
        <v>288188</v>
      </c>
      <c r="P59" s="19">
        <v>318069</v>
      </c>
      <c r="Q59" s="19">
        <v>340241</v>
      </c>
      <c r="R59" s="19">
        <v>332583</v>
      </c>
      <c r="S59" s="19">
        <v>355165</v>
      </c>
      <c r="T59" s="19">
        <v>417063</v>
      </c>
      <c r="U59" s="12">
        <v>0.7</v>
      </c>
      <c r="V59" s="1"/>
    </row>
    <row r="60" spans="1:23" x14ac:dyDescent="0.2">
      <c r="D60" s="4"/>
    </row>
    <row r="61" spans="1:23" x14ac:dyDescent="0.2">
      <c r="D61" s="4"/>
    </row>
    <row r="62" spans="1:23" x14ac:dyDescent="0.2">
      <c r="A62" s="67" t="s">
        <v>80</v>
      </c>
      <c r="B62" s="67"/>
      <c r="C62" s="67"/>
      <c r="D62" s="67"/>
      <c r="E62" s="67"/>
      <c r="F62" s="67"/>
      <c r="G62" s="67"/>
    </row>
    <row r="63" spans="1:23" x14ac:dyDescent="0.2">
      <c r="D63" s="4"/>
    </row>
    <row r="64" spans="1:23" x14ac:dyDescent="0.2">
      <c r="D64" s="4"/>
    </row>
    <row r="65" spans="4:4" x14ac:dyDescent="0.2">
      <c r="D65" s="4"/>
    </row>
    <row r="66" spans="4:4" x14ac:dyDescent="0.2">
      <c r="D66" s="4"/>
    </row>
    <row r="67" spans="4:4" x14ac:dyDescent="0.2">
      <c r="D67" s="4"/>
    </row>
  </sheetData>
  <sortState xmlns:xlrd2="http://schemas.microsoft.com/office/spreadsheetml/2017/richdata2" ref="B5:U55">
    <sortCondition ref="B5:B55"/>
  </sortState>
  <mergeCells count="3">
    <mergeCell ref="A1:U1"/>
    <mergeCell ref="A2:U2"/>
    <mergeCell ref="A62:G62"/>
  </mergeCells>
  <pageMargins left="0.25" right="0.25" top="0.5" bottom="0.5" header="0.5" footer="0.5"/>
  <pageSetup scale="65" orientation="landscape" r:id="rId1"/>
  <headerFooter alignWithMargins="0"/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88"/>
  <sheetViews>
    <sheetView zoomScaleNormal="100" zoomScaleSheetLayoutView="80" workbookViewId="0">
      <pane xSplit="2" ySplit="4" topLeftCell="C50" activePane="bottomRight" state="frozen"/>
      <selection pane="topRight" activeCell="C1" sqref="C1"/>
      <selection pane="bottomLeft" activeCell="A5" sqref="A5"/>
      <selection pane="bottomRight" activeCell="A79" sqref="A79:G79"/>
    </sheetView>
  </sheetViews>
  <sheetFormatPr defaultRowHeight="12.75" x14ac:dyDescent="0.2"/>
  <cols>
    <col min="2" max="2" width="17" bestFit="1" customWidth="1"/>
    <col min="3" max="21" width="9.5703125" customWidth="1"/>
    <col min="24" max="24" width="16.28515625" customWidth="1"/>
  </cols>
  <sheetData>
    <row r="1" spans="1:24" ht="15.75" x14ac:dyDescent="0.25">
      <c r="A1" s="72" t="s">
        <v>66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5"/>
      <c r="W1" s="5"/>
      <c r="X1" s="5"/>
    </row>
    <row r="2" spans="1:24" ht="15" x14ac:dyDescent="0.2">
      <c r="A2" s="73" t="s">
        <v>64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9"/>
      <c r="W2" s="9"/>
      <c r="X2" s="6"/>
    </row>
    <row r="3" spans="1:24" x14ac:dyDescent="0.2">
      <c r="A3" s="2"/>
    </row>
    <row r="4" spans="1:24" x14ac:dyDescent="0.2">
      <c r="C4" s="3">
        <v>2006</v>
      </c>
      <c r="D4" s="3">
        <v>2007</v>
      </c>
      <c r="E4" s="3">
        <v>2008</v>
      </c>
      <c r="F4" s="3">
        <v>2009</v>
      </c>
      <c r="G4" s="3">
        <v>2010</v>
      </c>
      <c r="H4" s="3">
        <v>2011</v>
      </c>
      <c r="I4" s="3">
        <v>2012</v>
      </c>
      <c r="J4" s="3">
        <v>2013</v>
      </c>
      <c r="K4" s="3">
        <v>2014</v>
      </c>
      <c r="L4" s="3">
        <v>2015</v>
      </c>
      <c r="M4" s="3">
        <v>2016</v>
      </c>
      <c r="N4" s="3">
        <v>2017</v>
      </c>
      <c r="O4" s="14">
        <v>2018</v>
      </c>
      <c r="P4" s="14">
        <v>2019</v>
      </c>
      <c r="Q4" s="14">
        <v>2020</v>
      </c>
      <c r="R4" s="14">
        <v>2021</v>
      </c>
      <c r="S4" s="14">
        <v>2022</v>
      </c>
      <c r="T4" s="15" t="s">
        <v>65</v>
      </c>
      <c r="U4" s="13" t="s">
        <v>62</v>
      </c>
    </row>
    <row r="5" spans="1:24" x14ac:dyDescent="0.2">
      <c r="O5" s="11"/>
      <c r="P5" s="11"/>
      <c r="Q5" s="11"/>
      <c r="R5" s="11"/>
      <c r="S5" s="11"/>
      <c r="T5" s="11"/>
      <c r="U5" s="12"/>
    </row>
    <row r="6" spans="1:24" x14ac:dyDescent="0.2">
      <c r="A6" t="s">
        <v>0</v>
      </c>
      <c r="C6" s="4">
        <v>237831</v>
      </c>
      <c r="D6" s="4">
        <v>268494</v>
      </c>
      <c r="E6" s="4">
        <v>285007</v>
      </c>
      <c r="F6" s="4">
        <v>286456</v>
      </c>
      <c r="G6" s="4">
        <v>272833</v>
      </c>
      <c r="H6" s="4">
        <v>254753</v>
      </c>
      <c r="I6" s="4">
        <v>252378</v>
      </c>
      <c r="J6" s="4">
        <v>246955</v>
      </c>
      <c r="K6" s="4">
        <v>253712</v>
      </c>
      <c r="L6" s="11">
        <v>271220</v>
      </c>
      <c r="M6" s="11">
        <v>274731</v>
      </c>
      <c r="N6" s="11">
        <v>275272</v>
      </c>
      <c r="O6" s="11">
        <v>288188</v>
      </c>
      <c r="P6" s="11">
        <v>318069</v>
      </c>
      <c r="Q6" s="11">
        <v>340241</v>
      </c>
      <c r="R6" s="11">
        <v>332583</v>
      </c>
      <c r="S6" s="11">
        <v>355165</v>
      </c>
      <c r="T6" s="11">
        <v>417063</v>
      </c>
      <c r="U6" s="12">
        <v>0.7</v>
      </c>
      <c r="V6" s="1"/>
    </row>
    <row r="7" spans="1:24" x14ac:dyDescent="0.2">
      <c r="C7" s="4" t="s">
        <v>63</v>
      </c>
      <c r="D7" s="4"/>
      <c r="E7" s="4"/>
      <c r="F7" s="4"/>
      <c r="G7" s="4"/>
      <c r="H7" s="4"/>
      <c r="I7" s="4"/>
      <c r="J7" s="4" t="s">
        <v>63</v>
      </c>
      <c r="K7" s="4" t="s">
        <v>63</v>
      </c>
      <c r="L7" s="11"/>
      <c r="M7" s="11"/>
      <c r="N7" s="11"/>
      <c r="O7" s="11"/>
      <c r="P7" s="11"/>
      <c r="Q7" s="11"/>
      <c r="R7" s="11"/>
      <c r="S7" s="11"/>
      <c r="T7" s="11"/>
      <c r="U7" s="12"/>
      <c r="V7" s="1"/>
    </row>
    <row r="8" spans="1:24" x14ac:dyDescent="0.2">
      <c r="A8" t="s">
        <v>1</v>
      </c>
      <c r="C8" s="4">
        <v>9527</v>
      </c>
      <c r="D8" s="4">
        <v>9105</v>
      </c>
      <c r="E8" s="4">
        <v>9613</v>
      </c>
      <c r="F8" s="4">
        <v>10476</v>
      </c>
      <c r="G8" s="4">
        <v>10584</v>
      </c>
      <c r="H8" s="4">
        <v>11051</v>
      </c>
      <c r="I8" s="4">
        <v>11145</v>
      </c>
      <c r="J8" s="4">
        <v>11426</v>
      </c>
      <c r="K8" s="4">
        <v>11242</v>
      </c>
      <c r="L8" s="11">
        <v>12899</v>
      </c>
      <c r="M8" s="11">
        <v>11816</v>
      </c>
      <c r="N8" s="11">
        <v>10663</v>
      </c>
      <c r="O8" s="11">
        <v>11608</v>
      </c>
      <c r="P8" s="11">
        <v>12861</v>
      </c>
      <c r="Q8" s="11">
        <v>13959</v>
      </c>
      <c r="R8" s="11">
        <v>14609</v>
      </c>
      <c r="S8" s="11">
        <v>15328</v>
      </c>
      <c r="T8" s="11">
        <v>17157</v>
      </c>
      <c r="U8" s="12">
        <v>5.0999999999999996</v>
      </c>
      <c r="V8" s="1"/>
      <c r="W8" s="8"/>
      <c r="X8" s="16"/>
    </row>
    <row r="9" spans="1:24" x14ac:dyDescent="0.2">
      <c r="A9" s="7"/>
      <c r="B9" t="s">
        <v>2</v>
      </c>
      <c r="C9" s="4">
        <v>2204</v>
      </c>
      <c r="D9" s="4">
        <v>2583</v>
      </c>
      <c r="E9" s="4">
        <v>2403</v>
      </c>
      <c r="F9" s="4">
        <v>2836</v>
      </c>
      <c r="G9" s="4">
        <v>2530</v>
      </c>
      <c r="H9" s="4">
        <v>2572</v>
      </c>
      <c r="I9" s="4">
        <v>2689</v>
      </c>
      <c r="J9" s="4">
        <v>2828</v>
      </c>
      <c r="K9" s="4">
        <v>2877</v>
      </c>
      <c r="L9" s="11">
        <v>3304</v>
      </c>
      <c r="M9" s="11">
        <v>3242</v>
      </c>
      <c r="N9" s="11">
        <v>2398</v>
      </c>
      <c r="O9" s="11">
        <v>2695</v>
      </c>
      <c r="P9" s="11">
        <v>2852</v>
      </c>
      <c r="Q9" s="11">
        <v>2903</v>
      </c>
      <c r="R9" s="11">
        <v>2857</v>
      </c>
      <c r="S9" s="11">
        <v>2860</v>
      </c>
      <c r="T9" s="11">
        <v>3366</v>
      </c>
      <c r="U9" s="12">
        <v>8.8000000000000007</v>
      </c>
      <c r="V9" s="1"/>
      <c r="W9" s="8"/>
    </row>
    <row r="10" spans="1:24" x14ac:dyDescent="0.2">
      <c r="A10" s="7"/>
      <c r="B10" t="s">
        <v>3</v>
      </c>
      <c r="C10" s="4">
        <v>706</v>
      </c>
      <c r="D10" s="4">
        <v>511</v>
      </c>
      <c r="E10" s="4">
        <v>669</v>
      </c>
      <c r="F10" s="4">
        <v>887</v>
      </c>
      <c r="G10" s="4">
        <v>1559</v>
      </c>
      <c r="H10" s="4">
        <v>1544</v>
      </c>
      <c r="I10" s="4">
        <v>780</v>
      </c>
      <c r="J10" s="4">
        <v>753</v>
      </c>
      <c r="K10" s="4">
        <v>530</v>
      </c>
      <c r="L10" s="11">
        <v>647</v>
      </c>
      <c r="M10" s="11">
        <v>542</v>
      </c>
      <c r="N10" s="11">
        <v>416</v>
      </c>
      <c r="O10" s="11">
        <v>705</v>
      </c>
      <c r="P10" s="11">
        <v>1403</v>
      </c>
      <c r="Q10" s="11">
        <v>1505</v>
      </c>
      <c r="R10" s="11">
        <v>1442</v>
      </c>
      <c r="S10" s="11">
        <v>1401</v>
      </c>
      <c r="T10" s="11">
        <v>1626</v>
      </c>
      <c r="U10" s="12">
        <v>21.3</v>
      </c>
      <c r="V10" s="1"/>
      <c r="W10" s="8"/>
    </row>
    <row r="11" spans="1:24" x14ac:dyDescent="0.2">
      <c r="A11" s="7"/>
      <c r="B11" t="s">
        <v>4</v>
      </c>
      <c r="C11" s="4">
        <v>4125</v>
      </c>
      <c r="D11" s="4">
        <v>3643</v>
      </c>
      <c r="E11" s="4">
        <v>4660</v>
      </c>
      <c r="F11" s="4">
        <v>5020</v>
      </c>
      <c r="G11" s="4">
        <v>4825</v>
      </c>
      <c r="H11" s="4">
        <v>5518</v>
      </c>
      <c r="I11" s="4">
        <v>6354</v>
      </c>
      <c r="J11" s="4">
        <v>6339</v>
      </c>
      <c r="K11" s="4">
        <v>6437</v>
      </c>
      <c r="L11" s="11">
        <v>7346</v>
      </c>
      <c r="M11" s="11">
        <v>6260</v>
      </c>
      <c r="N11" s="11">
        <v>5891</v>
      </c>
      <c r="O11" s="11">
        <v>5985</v>
      </c>
      <c r="P11" s="11">
        <v>6977</v>
      </c>
      <c r="Q11" s="11">
        <v>7815</v>
      </c>
      <c r="R11" s="11">
        <v>7906</v>
      </c>
      <c r="S11" s="11">
        <v>8512</v>
      </c>
      <c r="T11" s="11">
        <v>9451</v>
      </c>
      <c r="U11" s="12">
        <v>6</v>
      </c>
      <c r="V11" s="1"/>
      <c r="W11" s="8"/>
    </row>
    <row r="12" spans="1:24" x14ac:dyDescent="0.2">
      <c r="A12" s="7"/>
      <c r="B12" t="s">
        <v>5</v>
      </c>
      <c r="C12" s="4">
        <v>1160</v>
      </c>
      <c r="D12" s="4">
        <v>770</v>
      </c>
      <c r="E12" s="4">
        <v>789</v>
      </c>
      <c r="F12" s="4">
        <v>764</v>
      </c>
      <c r="G12" s="4">
        <v>668</v>
      </c>
      <c r="H12" s="4">
        <v>655</v>
      </c>
      <c r="I12" s="4">
        <v>569</v>
      </c>
      <c r="J12" s="4">
        <v>495</v>
      </c>
      <c r="K12" s="4">
        <v>492</v>
      </c>
      <c r="L12" s="11">
        <v>751</v>
      </c>
      <c r="M12" s="11">
        <v>871</v>
      </c>
      <c r="N12" s="11">
        <v>885</v>
      </c>
      <c r="O12" s="11">
        <v>887</v>
      </c>
      <c r="P12" s="11">
        <v>624</v>
      </c>
      <c r="Q12" s="11">
        <v>544</v>
      </c>
      <c r="R12" s="11">
        <v>777</v>
      </c>
      <c r="S12" s="11">
        <v>990</v>
      </c>
      <c r="T12" s="11">
        <v>1183</v>
      </c>
      <c r="U12" s="12">
        <v>32.299999999999997</v>
      </c>
      <c r="V12" s="1"/>
      <c r="W12" s="8"/>
    </row>
    <row r="13" spans="1:24" x14ac:dyDescent="0.2">
      <c r="A13" s="7"/>
      <c r="B13" t="s">
        <v>6</v>
      </c>
      <c r="C13" s="4">
        <v>800</v>
      </c>
      <c r="D13" s="4">
        <v>795</v>
      </c>
      <c r="E13" s="4">
        <v>650</v>
      </c>
      <c r="F13" s="4">
        <v>779</v>
      </c>
      <c r="G13" s="4">
        <v>595</v>
      </c>
      <c r="H13" s="4">
        <v>566</v>
      </c>
      <c r="I13" s="4">
        <v>468</v>
      </c>
      <c r="J13" s="4">
        <v>577</v>
      </c>
      <c r="K13" s="4">
        <v>459</v>
      </c>
      <c r="L13" s="11">
        <v>573</v>
      </c>
      <c r="M13" s="11">
        <v>648</v>
      </c>
      <c r="N13" s="11">
        <v>553</v>
      </c>
      <c r="O13" s="11">
        <v>721</v>
      </c>
      <c r="P13" s="11">
        <v>813</v>
      </c>
      <c r="Q13" s="11">
        <v>855</v>
      </c>
      <c r="R13" s="11">
        <v>807</v>
      </c>
      <c r="S13" s="11">
        <v>898</v>
      </c>
      <c r="T13" s="11">
        <v>978</v>
      </c>
      <c r="U13" s="12">
        <v>5.0999999999999996</v>
      </c>
      <c r="V13" s="1"/>
      <c r="W13" s="8"/>
    </row>
    <row r="14" spans="1:24" x14ac:dyDescent="0.2">
      <c r="A14" s="7"/>
      <c r="B14" t="s">
        <v>7</v>
      </c>
      <c r="C14" s="4">
        <v>532</v>
      </c>
      <c r="D14" s="4">
        <v>803</v>
      </c>
      <c r="E14" s="4">
        <v>441</v>
      </c>
      <c r="F14" s="4">
        <v>190</v>
      </c>
      <c r="G14" s="4">
        <v>407</v>
      </c>
      <c r="H14" s="4">
        <v>198</v>
      </c>
      <c r="I14" s="4">
        <v>285</v>
      </c>
      <c r="J14" s="4">
        <v>433</v>
      </c>
      <c r="K14" s="4">
        <v>448</v>
      </c>
      <c r="L14" s="11">
        <v>279</v>
      </c>
      <c r="M14" s="11">
        <v>253</v>
      </c>
      <c r="N14" s="11">
        <v>519</v>
      </c>
      <c r="O14" s="11">
        <v>615</v>
      </c>
      <c r="P14" s="11">
        <v>192</v>
      </c>
      <c r="Q14" s="11">
        <v>339</v>
      </c>
      <c r="R14" s="11">
        <v>819</v>
      </c>
      <c r="S14" s="11">
        <v>667</v>
      </c>
      <c r="T14" s="11">
        <v>553</v>
      </c>
      <c r="U14" s="12">
        <v>11.3</v>
      </c>
      <c r="V14" s="1"/>
      <c r="W14" s="8"/>
    </row>
    <row r="15" spans="1:24" x14ac:dyDescent="0.2">
      <c r="C15" s="4" t="s">
        <v>63</v>
      </c>
      <c r="D15" s="4"/>
      <c r="E15" s="4"/>
      <c r="F15" s="4"/>
      <c r="G15" s="4"/>
      <c r="H15" s="4"/>
      <c r="I15" s="4"/>
      <c r="J15" s="4"/>
      <c r="K15" s="4"/>
      <c r="L15" s="11"/>
      <c r="M15" s="11"/>
      <c r="N15" s="11"/>
      <c r="O15" s="11"/>
      <c r="P15" s="11"/>
      <c r="Q15" s="11"/>
      <c r="R15" s="11"/>
      <c r="S15" s="11"/>
      <c r="T15" s="11"/>
      <c r="U15" s="12"/>
      <c r="V15" s="1"/>
      <c r="W15" s="8"/>
    </row>
    <row r="16" spans="1:24" x14ac:dyDescent="0.2">
      <c r="A16" t="s">
        <v>8</v>
      </c>
      <c r="C16" s="4">
        <v>27728</v>
      </c>
      <c r="D16" s="4">
        <v>32557</v>
      </c>
      <c r="E16" s="4">
        <v>37698</v>
      </c>
      <c r="F16" s="4">
        <v>40962</v>
      </c>
      <c r="G16" s="4">
        <v>40563</v>
      </c>
      <c r="H16" s="4">
        <v>36727</v>
      </c>
      <c r="I16" s="4">
        <v>34319</v>
      </c>
      <c r="J16" s="4">
        <v>34159</v>
      </c>
      <c r="K16" s="4">
        <v>32504</v>
      </c>
      <c r="L16" s="11">
        <v>37432</v>
      </c>
      <c r="M16" s="11">
        <v>35779</v>
      </c>
      <c r="N16" s="11">
        <v>32997</v>
      </c>
      <c r="O16" s="11">
        <v>34849</v>
      </c>
      <c r="P16" s="11">
        <v>40194</v>
      </c>
      <c r="Q16" s="11">
        <v>41489</v>
      </c>
      <c r="R16" s="11">
        <v>37943</v>
      </c>
      <c r="S16" s="11">
        <v>41090</v>
      </c>
      <c r="T16" s="11">
        <v>48187</v>
      </c>
      <c r="U16" s="12">
        <v>2.9</v>
      </c>
      <c r="V16" s="1"/>
      <c r="W16" s="8"/>
    </row>
    <row r="17" spans="1:23" x14ac:dyDescent="0.2">
      <c r="A17" s="7"/>
      <c r="B17" t="s">
        <v>9</v>
      </c>
      <c r="C17" s="4">
        <v>6632</v>
      </c>
      <c r="D17" s="4">
        <v>6472</v>
      </c>
      <c r="E17" s="4">
        <v>6315</v>
      </c>
      <c r="F17" s="4">
        <v>5750</v>
      </c>
      <c r="G17" s="4">
        <v>5615</v>
      </c>
      <c r="H17" s="4">
        <v>6336</v>
      </c>
      <c r="I17" s="4">
        <v>5724</v>
      </c>
      <c r="J17" s="4">
        <v>5939</v>
      </c>
      <c r="K17" s="4">
        <v>6095</v>
      </c>
      <c r="L17" s="11">
        <v>6704</v>
      </c>
      <c r="M17" s="11">
        <v>6940</v>
      </c>
      <c r="N17" s="11">
        <v>5135</v>
      </c>
      <c r="O17" s="11">
        <v>5490</v>
      </c>
      <c r="P17" s="11">
        <v>5918</v>
      </c>
      <c r="Q17" s="11">
        <v>6627</v>
      </c>
      <c r="R17" s="11">
        <v>5883</v>
      </c>
      <c r="S17" s="11">
        <v>6625</v>
      </c>
      <c r="T17" s="11">
        <v>7916</v>
      </c>
      <c r="U17" s="12">
        <v>7.2</v>
      </c>
      <c r="V17" s="1"/>
      <c r="W17" s="8"/>
    </row>
    <row r="18" spans="1:23" x14ac:dyDescent="0.2">
      <c r="A18" s="7"/>
      <c r="B18" t="s">
        <v>10</v>
      </c>
      <c r="C18" s="4">
        <v>12710</v>
      </c>
      <c r="D18" s="4">
        <v>16365</v>
      </c>
      <c r="E18" s="4">
        <v>22385</v>
      </c>
      <c r="F18" s="4">
        <v>24657</v>
      </c>
      <c r="G18" s="4">
        <v>24798</v>
      </c>
      <c r="H18" s="4">
        <v>21659</v>
      </c>
      <c r="I18" s="4">
        <v>20754</v>
      </c>
      <c r="J18" s="4">
        <v>19724</v>
      </c>
      <c r="K18" s="4">
        <v>18405</v>
      </c>
      <c r="L18" s="11">
        <v>21448</v>
      </c>
      <c r="M18" s="11">
        <v>20434</v>
      </c>
      <c r="N18" s="11">
        <v>20392</v>
      </c>
      <c r="O18" s="11">
        <v>21217</v>
      </c>
      <c r="P18" s="11">
        <v>24578</v>
      </c>
      <c r="Q18" s="11">
        <v>25594</v>
      </c>
      <c r="R18" s="11">
        <v>23308</v>
      </c>
      <c r="S18" s="11">
        <v>24605</v>
      </c>
      <c r="T18" s="11">
        <v>28368</v>
      </c>
      <c r="U18" s="12">
        <v>3.8</v>
      </c>
      <c r="V18" s="1"/>
      <c r="W18" s="8"/>
    </row>
    <row r="19" spans="1:23" x14ac:dyDescent="0.2">
      <c r="A19" s="7"/>
      <c r="B19" t="s">
        <v>11</v>
      </c>
      <c r="C19" s="4">
        <v>8386</v>
      </c>
      <c r="D19" s="4">
        <v>9721</v>
      </c>
      <c r="E19" s="4">
        <v>8999</v>
      </c>
      <c r="F19" s="4">
        <v>10556</v>
      </c>
      <c r="G19" s="4">
        <v>10150</v>
      </c>
      <c r="H19" s="4">
        <v>8732</v>
      </c>
      <c r="I19" s="4">
        <v>7840</v>
      </c>
      <c r="J19" s="4">
        <v>8496</v>
      </c>
      <c r="K19" s="4">
        <v>8005</v>
      </c>
      <c r="L19" s="11">
        <v>9280</v>
      </c>
      <c r="M19" s="11">
        <v>8406</v>
      </c>
      <c r="N19" s="11">
        <v>7470</v>
      </c>
      <c r="O19" s="11">
        <v>8141</v>
      </c>
      <c r="P19" s="11">
        <v>9698</v>
      </c>
      <c r="Q19" s="11">
        <v>9268</v>
      </c>
      <c r="R19" s="11">
        <v>8752</v>
      </c>
      <c r="S19" s="11">
        <v>9860</v>
      </c>
      <c r="T19" s="11">
        <v>11903</v>
      </c>
      <c r="U19" s="12">
        <v>6</v>
      </c>
      <c r="V19" s="1"/>
      <c r="W19" s="8"/>
    </row>
    <row r="20" spans="1:23" x14ac:dyDescent="0.2">
      <c r="C20" s="4" t="s">
        <v>63</v>
      </c>
      <c r="D20" s="4"/>
      <c r="E20" s="4"/>
      <c r="F20" s="4"/>
      <c r="G20" s="4"/>
      <c r="H20" s="4"/>
      <c r="I20" s="4"/>
      <c r="J20" s="4"/>
      <c r="K20" s="4"/>
      <c r="L20" s="11"/>
      <c r="M20" s="11"/>
      <c r="N20" s="11"/>
      <c r="O20" s="11"/>
      <c r="P20" s="11"/>
      <c r="Q20" s="11"/>
      <c r="R20" s="11"/>
      <c r="S20" s="11"/>
      <c r="T20" s="11"/>
      <c r="U20" s="12"/>
      <c r="V20" s="1"/>
      <c r="W20" s="8"/>
    </row>
    <row r="21" spans="1:23" x14ac:dyDescent="0.2">
      <c r="A21" t="s">
        <v>12</v>
      </c>
      <c r="C21" s="4">
        <v>32936</v>
      </c>
      <c r="D21" s="4">
        <v>35552</v>
      </c>
      <c r="E21" s="4">
        <v>36290</v>
      </c>
      <c r="F21" s="4">
        <v>35707</v>
      </c>
      <c r="G21" s="4">
        <v>37028</v>
      </c>
      <c r="H21" s="4">
        <v>32119</v>
      </c>
      <c r="I21" s="4">
        <v>34897</v>
      </c>
      <c r="J21" s="4">
        <v>30917</v>
      </c>
      <c r="K21" s="4">
        <v>32228</v>
      </c>
      <c r="L21" s="11">
        <v>35265</v>
      </c>
      <c r="M21" s="11">
        <v>35792</v>
      </c>
      <c r="N21" s="11">
        <v>33621</v>
      </c>
      <c r="O21" s="11">
        <v>33611</v>
      </c>
      <c r="P21" s="11">
        <v>36564</v>
      </c>
      <c r="Q21" s="11">
        <v>42622</v>
      </c>
      <c r="R21" s="11">
        <v>43123</v>
      </c>
      <c r="S21" s="11">
        <v>43668</v>
      </c>
      <c r="T21" s="11">
        <v>55524</v>
      </c>
      <c r="U21" s="12">
        <v>3</v>
      </c>
      <c r="V21" s="1"/>
      <c r="W21" s="8"/>
    </row>
    <row r="22" spans="1:23" x14ac:dyDescent="0.2">
      <c r="A22" s="7"/>
      <c r="B22" t="s">
        <v>13</v>
      </c>
      <c r="C22" s="4">
        <v>10193</v>
      </c>
      <c r="D22" s="4">
        <v>11712</v>
      </c>
      <c r="E22" s="4">
        <v>11225</v>
      </c>
      <c r="F22" s="4">
        <v>11573</v>
      </c>
      <c r="G22" s="4">
        <v>11708</v>
      </c>
      <c r="H22" s="4">
        <v>9354</v>
      </c>
      <c r="I22" s="4">
        <v>9650</v>
      </c>
      <c r="J22" s="4">
        <v>8064</v>
      </c>
      <c r="K22" s="4">
        <v>11179</v>
      </c>
      <c r="L22" s="11">
        <v>10828</v>
      </c>
      <c r="M22" s="11">
        <v>9893</v>
      </c>
      <c r="N22" s="11">
        <v>9416</v>
      </c>
      <c r="O22" s="11">
        <v>9095</v>
      </c>
      <c r="P22" s="11">
        <v>9351</v>
      </c>
      <c r="Q22" s="11">
        <v>12209</v>
      </c>
      <c r="R22" s="11">
        <v>12497</v>
      </c>
      <c r="S22" s="11">
        <v>12688</v>
      </c>
      <c r="T22" s="11">
        <v>14694</v>
      </c>
      <c r="U22" s="12">
        <v>6.9</v>
      </c>
      <c r="V22" s="1"/>
      <c r="W22" s="8"/>
    </row>
    <row r="23" spans="1:23" x14ac:dyDescent="0.2">
      <c r="A23" s="7"/>
      <c r="B23" t="s">
        <v>14</v>
      </c>
      <c r="C23" s="4">
        <v>4701</v>
      </c>
      <c r="D23" s="4">
        <v>5494</v>
      </c>
      <c r="E23" s="4">
        <v>5662</v>
      </c>
      <c r="F23" s="4">
        <v>5021</v>
      </c>
      <c r="G23" s="4">
        <v>5906</v>
      </c>
      <c r="H23" s="4">
        <v>4072</v>
      </c>
      <c r="I23" s="4">
        <v>5175</v>
      </c>
      <c r="J23" s="4">
        <v>4445</v>
      </c>
      <c r="K23" s="4">
        <v>4079</v>
      </c>
      <c r="L23" s="11">
        <v>4785</v>
      </c>
      <c r="M23" s="11">
        <v>5625</v>
      </c>
      <c r="N23" s="11">
        <v>4292</v>
      </c>
      <c r="O23" s="11">
        <v>5037</v>
      </c>
      <c r="P23" s="11">
        <v>5751</v>
      </c>
      <c r="Q23" s="11">
        <v>6650</v>
      </c>
      <c r="R23" s="11">
        <v>6103</v>
      </c>
      <c r="S23" s="11">
        <v>6862</v>
      </c>
      <c r="T23" s="11">
        <v>8971</v>
      </c>
      <c r="U23" s="12">
        <v>6.6</v>
      </c>
      <c r="V23" s="1"/>
      <c r="W23" s="8"/>
    </row>
    <row r="24" spans="1:23" x14ac:dyDescent="0.2">
      <c r="A24" s="7"/>
      <c r="B24" t="s">
        <v>15</v>
      </c>
      <c r="C24" s="4">
        <v>6474</v>
      </c>
      <c r="D24" s="4">
        <v>7077</v>
      </c>
      <c r="E24" s="4">
        <v>6586</v>
      </c>
      <c r="F24" s="4">
        <v>6001</v>
      </c>
      <c r="G24" s="4">
        <v>6284</v>
      </c>
      <c r="H24" s="4">
        <v>5164</v>
      </c>
      <c r="I24" s="4">
        <v>5833</v>
      </c>
      <c r="J24" s="4">
        <v>5181</v>
      </c>
      <c r="K24" s="4">
        <v>4960</v>
      </c>
      <c r="L24" s="11">
        <v>6038</v>
      </c>
      <c r="M24" s="11">
        <v>5224</v>
      </c>
      <c r="N24" s="11">
        <v>5636</v>
      </c>
      <c r="O24" s="11">
        <v>5291</v>
      </c>
      <c r="P24" s="11">
        <v>5474</v>
      </c>
      <c r="Q24" s="11">
        <v>7499</v>
      </c>
      <c r="R24" s="11">
        <v>8170</v>
      </c>
      <c r="S24" s="11">
        <v>7639</v>
      </c>
      <c r="T24" s="11">
        <v>10279</v>
      </c>
      <c r="U24" s="12">
        <v>8.9</v>
      </c>
      <c r="V24" s="1"/>
      <c r="W24" s="8"/>
    </row>
    <row r="25" spans="1:23" x14ac:dyDescent="0.2">
      <c r="A25" s="7"/>
      <c r="B25" t="s">
        <v>16</v>
      </c>
      <c r="C25" s="4">
        <v>8420</v>
      </c>
      <c r="D25" s="4">
        <v>8390</v>
      </c>
      <c r="E25" s="4">
        <v>8723</v>
      </c>
      <c r="F25" s="4">
        <v>8724</v>
      </c>
      <c r="G25" s="4">
        <v>8317</v>
      </c>
      <c r="H25" s="4">
        <v>9126</v>
      </c>
      <c r="I25" s="4">
        <v>9746</v>
      </c>
      <c r="J25" s="4">
        <v>9131</v>
      </c>
      <c r="K25" s="4">
        <v>8150</v>
      </c>
      <c r="L25" s="11">
        <v>8804</v>
      </c>
      <c r="M25" s="11">
        <v>9430</v>
      </c>
      <c r="N25" s="11">
        <v>8515</v>
      </c>
      <c r="O25" s="11">
        <v>9044</v>
      </c>
      <c r="P25" s="11">
        <v>9926</v>
      </c>
      <c r="Q25" s="11">
        <v>9988</v>
      </c>
      <c r="R25" s="11">
        <v>10094</v>
      </c>
      <c r="S25" s="11">
        <v>9742</v>
      </c>
      <c r="T25" s="11">
        <v>12788</v>
      </c>
      <c r="U25" s="12">
        <v>6.5</v>
      </c>
      <c r="V25" s="1"/>
      <c r="W25" s="8"/>
    </row>
    <row r="26" spans="1:23" x14ac:dyDescent="0.2">
      <c r="A26" s="7"/>
      <c r="B26" t="s">
        <v>17</v>
      </c>
      <c r="C26" s="4">
        <v>3148</v>
      </c>
      <c r="D26" s="4">
        <v>2878</v>
      </c>
      <c r="E26" s="4">
        <v>4095</v>
      </c>
      <c r="F26" s="4">
        <v>4389</v>
      </c>
      <c r="G26" s="4">
        <v>4814</v>
      </c>
      <c r="H26" s="4">
        <v>4403</v>
      </c>
      <c r="I26" s="4">
        <v>4493</v>
      </c>
      <c r="J26" s="4">
        <v>4097</v>
      </c>
      <c r="K26" s="4">
        <v>3860</v>
      </c>
      <c r="L26" s="11">
        <v>4809</v>
      </c>
      <c r="M26" s="11">
        <v>5620</v>
      </c>
      <c r="N26" s="11">
        <v>5762</v>
      </c>
      <c r="O26" s="11">
        <v>5143</v>
      </c>
      <c r="P26" s="11">
        <v>6062</v>
      </c>
      <c r="Q26" s="11">
        <v>6275</v>
      </c>
      <c r="R26" s="11">
        <v>6259</v>
      </c>
      <c r="S26" s="11">
        <v>6737</v>
      </c>
      <c r="T26" s="11">
        <v>8791</v>
      </c>
      <c r="U26" s="12">
        <v>11.4</v>
      </c>
      <c r="V26" s="1"/>
      <c r="W26" s="8"/>
    </row>
    <row r="27" spans="1:23" x14ac:dyDescent="0.2">
      <c r="C27" s="4" t="s">
        <v>63</v>
      </c>
      <c r="D27" s="4"/>
      <c r="E27" s="4"/>
      <c r="F27" s="4"/>
      <c r="G27" s="4"/>
      <c r="H27" s="4"/>
      <c r="I27" s="4"/>
      <c r="J27" s="4"/>
      <c r="K27" s="4"/>
      <c r="L27" s="11"/>
      <c r="M27" s="11"/>
      <c r="N27" s="11"/>
      <c r="O27" s="11"/>
      <c r="P27" s="11"/>
      <c r="Q27" s="11"/>
      <c r="R27" s="11"/>
      <c r="S27" s="11"/>
      <c r="T27" s="11"/>
      <c r="U27" s="12"/>
      <c r="V27" s="1"/>
      <c r="W27" s="8"/>
    </row>
    <row r="28" spans="1:23" x14ac:dyDescent="0.2">
      <c r="A28" t="s">
        <v>18</v>
      </c>
      <c r="C28" s="4">
        <v>19764</v>
      </c>
      <c r="D28" s="4">
        <v>18406</v>
      </c>
      <c r="E28" s="4">
        <v>19524</v>
      </c>
      <c r="F28" s="4">
        <v>21268</v>
      </c>
      <c r="G28" s="4">
        <v>18730</v>
      </c>
      <c r="H28" s="4">
        <v>19650</v>
      </c>
      <c r="I28" s="4">
        <v>20321</v>
      </c>
      <c r="J28" s="4">
        <v>17847</v>
      </c>
      <c r="K28" s="4">
        <v>19757</v>
      </c>
      <c r="L28" s="11">
        <v>24627</v>
      </c>
      <c r="M28" s="11">
        <v>26127</v>
      </c>
      <c r="N28" s="11">
        <v>22329</v>
      </c>
      <c r="O28" s="11">
        <v>19137</v>
      </c>
      <c r="P28" s="11">
        <v>23541</v>
      </c>
      <c r="Q28" s="11">
        <v>27767</v>
      </c>
      <c r="R28" s="11">
        <v>28192</v>
      </c>
      <c r="S28" s="11">
        <v>29752</v>
      </c>
      <c r="T28" s="11">
        <v>33160</v>
      </c>
      <c r="U28" s="12">
        <v>3.9</v>
      </c>
      <c r="V28" s="1"/>
      <c r="W28" s="8"/>
    </row>
    <row r="29" spans="1:23" x14ac:dyDescent="0.2">
      <c r="A29" s="7"/>
      <c r="B29" t="s">
        <v>19</v>
      </c>
      <c r="C29" s="4">
        <v>2078</v>
      </c>
      <c r="D29" s="4">
        <v>2169</v>
      </c>
      <c r="E29" s="4">
        <v>2572</v>
      </c>
      <c r="F29" s="4">
        <v>3049</v>
      </c>
      <c r="G29" s="4">
        <v>3410</v>
      </c>
      <c r="H29" s="4">
        <v>3555</v>
      </c>
      <c r="I29" s="4">
        <v>3094</v>
      </c>
      <c r="J29" s="4">
        <v>3466</v>
      </c>
      <c r="K29" s="4">
        <v>3457</v>
      </c>
      <c r="L29" s="11">
        <v>4699</v>
      </c>
      <c r="M29" s="11">
        <v>4338</v>
      </c>
      <c r="N29" s="11">
        <v>3551</v>
      </c>
      <c r="O29" s="11">
        <v>3203</v>
      </c>
      <c r="P29" s="11">
        <v>4670</v>
      </c>
      <c r="Q29" s="11">
        <v>5675</v>
      </c>
      <c r="R29" s="11">
        <v>4745</v>
      </c>
      <c r="S29" s="11">
        <v>4599</v>
      </c>
      <c r="T29" s="11">
        <v>5748</v>
      </c>
      <c r="U29" s="12">
        <v>8</v>
      </c>
      <c r="V29" s="1"/>
      <c r="W29" s="8"/>
    </row>
    <row r="30" spans="1:23" x14ac:dyDescent="0.2">
      <c r="A30" s="7"/>
      <c r="B30" t="s">
        <v>20</v>
      </c>
      <c r="C30" s="4">
        <v>2966</v>
      </c>
      <c r="D30" s="4">
        <v>2413</v>
      </c>
      <c r="E30" s="4">
        <v>2624</v>
      </c>
      <c r="F30" s="4">
        <v>2659</v>
      </c>
      <c r="G30" s="4">
        <v>2728</v>
      </c>
      <c r="H30" s="4">
        <v>2334</v>
      </c>
      <c r="I30" s="4">
        <v>2151</v>
      </c>
      <c r="J30" s="4">
        <v>1890</v>
      </c>
      <c r="K30" s="4">
        <v>2243</v>
      </c>
      <c r="L30" s="11">
        <v>2723</v>
      </c>
      <c r="M30" s="11">
        <v>3695</v>
      </c>
      <c r="N30" s="11">
        <v>2324</v>
      </c>
      <c r="O30" s="11">
        <v>2350</v>
      </c>
      <c r="P30" s="11">
        <v>2785</v>
      </c>
      <c r="Q30" s="11">
        <v>3760</v>
      </c>
      <c r="R30" s="11">
        <v>2817</v>
      </c>
      <c r="S30" s="11">
        <v>3346</v>
      </c>
      <c r="T30" s="11">
        <v>3917</v>
      </c>
      <c r="U30" s="12">
        <v>12.3</v>
      </c>
      <c r="V30" s="1"/>
      <c r="W30" s="8"/>
    </row>
    <row r="31" spans="1:23" x14ac:dyDescent="0.2">
      <c r="A31" s="7"/>
      <c r="B31" t="s">
        <v>21</v>
      </c>
      <c r="C31" s="4">
        <v>5379</v>
      </c>
      <c r="D31" s="4">
        <v>5789</v>
      </c>
      <c r="E31" s="4">
        <v>5037</v>
      </c>
      <c r="F31" s="4">
        <v>4915</v>
      </c>
      <c r="G31" s="4">
        <v>4404</v>
      </c>
      <c r="H31" s="4">
        <v>6038</v>
      </c>
      <c r="I31" s="4">
        <v>6046</v>
      </c>
      <c r="J31" s="4">
        <v>4537</v>
      </c>
      <c r="K31" s="4">
        <v>5231</v>
      </c>
      <c r="L31" s="11">
        <v>6806</v>
      </c>
      <c r="M31" s="11">
        <v>7260</v>
      </c>
      <c r="N31" s="11">
        <v>6726</v>
      </c>
      <c r="O31" s="11">
        <v>6477</v>
      </c>
      <c r="P31" s="11">
        <v>8125</v>
      </c>
      <c r="Q31" s="11">
        <v>9009</v>
      </c>
      <c r="R31" s="11">
        <v>8683</v>
      </c>
      <c r="S31" s="11">
        <v>9532</v>
      </c>
      <c r="T31" s="11">
        <v>8899</v>
      </c>
      <c r="U31" s="12">
        <v>9</v>
      </c>
      <c r="V31" s="1"/>
      <c r="W31" s="8"/>
    </row>
    <row r="32" spans="1:23" x14ac:dyDescent="0.2">
      <c r="A32" s="7"/>
      <c r="B32" t="s">
        <v>22</v>
      </c>
      <c r="C32" s="4">
        <v>3633</v>
      </c>
      <c r="D32" s="4">
        <v>3239</v>
      </c>
      <c r="E32" s="4">
        <v>4709</v>
      </c>
      <c r="F32" s="4">
        <v>5164</v>
      </c>
      <c r="G32" s="4">
        <v>3909</v>
      </c>
      <c r="H32" s="4">
        <v>3605</v>
      </c>
      <c r="I32" s="4">
        <v>3107</v>
      </c>
      <c r="J32" s="4">
        <v>3384</v>
      </c>
      <c r="K32" s="4">
        <v>3320</v>
      </c>
      <c r="L32" s="11">
        <v>3399</v>
      </c>
      <c r="M32" s="11">
        <v>3780</v>
      </c>
      <c r="N32" s="11">
        <v>4112</v>
      </c>
      <c r="O32" s="11">
        <v>2973</v>
      </c>
      <c r="P32" s="11">
        <v>3158</v>
      </c>
      <c r="Q32" s="11">
        <v>3570</v>
      </c>
      <c r="R32" s="11">
        <v>4166</v>
      </c>
      <c r="S32" s="11">
        <v>5211</v>
      </c>
      <c r="T32" s="11">
        <v>6351</v>
      </c>
      <c r="U32" s="12">
        <v>9</v>
      </c>
      <c r="V32" s="1"/>
      <c r="W32" s="8"/>
    </row>
    <row r="33" spans="1:24" x14ac:dyDescent="0.2">
      <c r="A33" s="7"/>
      <c r="B33" t="s">
        <v>23</v>
      </c>
      <c r="C33" s="4">
        <v>3595</v>
      </c>
      <c r="D33" s="4">
        <v>3419</v>
      </c>
      <c r="E33" s="4">
        <v>2954</v>
      </c>
      <c r="F33" s="4">
        <v>3630</v>
      </c>
      <c r="G33" s="4">
        <v>2224</v>
      </c>
      <c r="H33" s="4">
        <v>2068</v>
      </c>
      <c r="I33" s="4">
        <v>2228</v>
      </c>
      <c r="J33" s="4">
        <v>1648</v>
      </c>
      <c r="K33" s="4">
        <v>2141</v>
      </c>
      <c r="L33" s="11">
        <v>2556</v>
      </c>
      <c r="M33" s="11">
        <v>2645</v>
      </c>
      <c r="N33" s="11">
        <v>1878</v>
      </c>
      <c r="O33" s="11">
        <v>1793</v>
      </c>
      <c r="P33" s="11">
        <v>1626</v>
      </c>
      <c r="Q33" s="11">
        <v>2193</v>
      </c>
      <c r="R33" s="11">
        <v>3011</v>
      </c>
      <c r="S33" s="11">
        <v>3138</v>
      </c>
      <c r="T33" s="11">
        <v>3212</v>
      </c>
      <c r="U33" s="12">
        <v>12.2</v>
      </c>
      <c r="V33" s="1"/>
      <c r="W33" s="8"/>
    </row>
    <row r="34" spans="1:24" x14ac:dyDescent="0.2">
      <c r="A34" s="7"/>
      <c r="B34" t="s">
        <v>24</v>
      </c>
      <c r="C34" s="4">
        <v>1139</v>
      </c>
      <c r="D34" s="4">
        <v>643</v>
      </c>
      <c r="E34" s="4">
        <v>586</v>
      </c>
      <c r="F34" s="4">
        <v>1048</v>
      </c>
      <c r="G34" s="4">
        <v>1155</v>
      </c>
      <c r="H34" s="4">
        <v>1103</v>
      </c>
      <c r="I34" s="4">
        <v>1940</v>
      </c>
      <c r="J34" s="4">
        <v>2076</v>
      </c>
      <c r="K34" s="4">
        <v>2465</v>
      </c>
      <c r="L34" s="11">
        <v>3185</v>
      </c>
      <c r="M34" s="11">
        <v>2914</v>
      </c>
      <c r="N34" s="11">
        <v>2515</v>
      </c>
      <c r="O34" s="11">
        <v>1421</v>
      </c>
      <c r="P34" s="11">
        <v>1652</v>
      </c>
      <c r="Q34" s="11">
        <v>1609</v>
      </c>
      <c r="R34" s="11">
        <v>2308</v>
      </c>
      <c r="S34" s="11">
        <v>2180</v>
      </c>
      <c r="T34" s="11">
        <v>2214</v>
      </c>
      <c r="U34" s="12">
        <v>7.3</v>
      </c>
      <c r="V34" s="1"/>
      <c r="W34" s="8"/>
    </row>
    <row r="35" spans="1:24" x14ac:dyDescent="0.2">
      <c r="A35" s="7"/>
      <c r="B35" t="s">
        <v>25</v>
      </c>
      <c r="C35" s="4">
        <v>973</v>
      </c>
      <c r="D35" s="4">
        <v>734</v>
      </c>
      <c r="E35" s="4">
        <v>1042</v>
      </c>
      <c r="F35" s="4">
        <v>801</v>
      </c>
      <c r="G35" s="4">
        <v>900</v>
      </c>
      <c r="H35" s="4">
        <v>947</v>
      </c>
      <c r="I35" s="4">
        <v>1755</v>
      </c>
      <c r="J35" s="4">
        <v>844</v>
      </c>
      <c r="K35" s="4">
        <v>900</v>
      </c>
      <c r="L35" s="11">
        <v>1259</v>
      </c>
      <c r="M35" s="11">
        <v>1495</v>
      </c>
      <c r="N35" s="11">
        <v>1223</v>
      </c>
      <c r="O35" s="11">
        <v>920</v>
      </c>
      <c r="P35" s="11">
        <v>1525</v>
      </c>
      <c r="Q35" s="11">
        <v>1950</v>
      </c>
      <c r="R35" s="11">
        <v>2463</v>
      </c>
      <c r="S35" s="11">
        <v>1745</v>
      </c>
      <c r="T35" s="11">
        <v>2821</v>
      </c>
      <c r="U35" s="12">
        <v>12.8</v>
      </c>
      <c r="V35" s="1"/>
      <c r="W35" s="8"/>
    </row>
    <row r="36" spans="1:24" x14ac:dyDescent="0.2">
      <c r="C36" s="4" t="s">
        <v>63</v>
      </c>
      <c r="D36" s="4"/>
      <c r="E36" s="4"/>
      <c r="F36" s="4"/>
      <c r="G36" s="4"/>
      <c r="H36" s="4"/>
      <c r="I36" s="4"/>
      <c r="J36" s="4"/>
      <c r="K36" s="4"/>
      <c r="L36" s="11"/>
      <c r="M36" s="11"/>
      <c r="N36" s="11"/>
      <c r="O36" s="11"/>
      <c r="P36" s="11"/>
      <c r="Q36" s="11"/>
      <c r="R36" s="11"/>
      <c r="S36" s="11"/>
      <c r="T36" s="11"/>
      <c r="U36" s="12"/>
      <c r="V36" s="1"/>
      <c r="W36" s="8"/>
    </row>
    <row r="37" spans="1:24" x14ac:dyDescent="0.2">
      <c r="A37" t="s">
        <v>26</v>
      </c>
      <c r="C37" s="4">
        <v>45397</v>
      </c>
      <c r="D37" s="4">
        <v>55901</v>
      </c>
      <c r="E37" s="4">
        <v>55168</v>
      </c>
      <c r="F37" s="4">
        <v>49641</v>
      </c>
      <c r="G37" s="4">
        <v>44941</v>
      </c>
      <c r="H37" s="4">
        <v>40220</v>
      </c>
      <c r="I37" s="4">
        <v>40578</v>
      </c>
      <c r="J37" s="4">
        <v>39124</v>
      </c>
      <c r="K37" s="4">
        <v>39530</v>
      </c>
      <c r="L37" s="11">
        <v>41964</v>
      </c>
      <c r="M37" s="11">
        <v>46057</v>
      </c>
      <c r="N37" s="11">
        <v>46991</v>
      </c>
      <c r="O37" s="11">
        <v>51159</v>
      </c>
      <c r="P37" s="11">
        <v>56660</v>
      </c>
      <c r="Q37" s="11">
        <v>55163</v>
      </c>
      <c r="R37" s="11">
        <v>53943</v>
      </c>
      <c r="S37" s="11">
        <v>59475</v>
      </c>
      <c r="T37" s="11">
        <v>73501</v>
      </c>
      <c r="U37" s="12">
        <v>2</v>
      </c>
      <c r="V37" s="1"/>
      <c r="W37" s="8"/>
      <c r="X37" s="16"/>
    </row>
    <row r="38" spans="1:24" x14ac:dyDescent="0.2">
      <c r="A38" s="7"/>
      <c r="B38" t="s">
        <v>27</v>
      </c>
      <c r="C38" s="4">
        <v>745</v>
      </c>
      <c r="D38" s="4">
        <v>503</v>
      </c>
      <c r="E38" s="4">
        <v>553</v>
      </c>
      <c r="F38" s="4">
        <v>579</v>
      </c>
      <c r="G38" s="4">
        <v>786</v>
      </c>
      <c r="H38" s="4">
        <v>583</v>
      </c>
      <c r="I38" s="4">
        <v>803</v>
      </c>
      <c r="J38" s="4">
        <v>951</v>
      </c>
      <c r="K38" s="4">
        <v>581</v>
      </c>
      <c r="L38" s="11">
        <v>748</v>
      </c>
      <c r="M38" s="11">
        <v>801</v>
      </c>
      <c r="N38" s="11">
        <v>899</v>
      </c>
      <c r="O38" s="11">
        <v>1067</v>
      </c>
      <c r="P38" s="11">
        <v>979</v>
      </c>
      <c r="Q38" s="11">
        <v>776</v>
      </c>
      <c r="R38" s="11">
        <v>929</v>
      </c>
      <c r="S38" s="11">
        <v>1253</v>
      </c>
      <c r="T38" s="11">
        <v>1628</v>
      </c>
      <c r="U38" s="12">
        <v>14.9</v>
      </c>
      <c r="V38" s="1"/>
      <c r="W38" s="8"/>
    </row>
    <row r="39" spans="1:24" x14ac:dyDescent="0.2">
      <c r="A39" s="7"/>
      <c r="B39" t="s">
        <v>28</v>
      </c>
      <c r="C39" s="4">
        <v>452</v>
      </c>
      <c r="D39" s="4">
        <v>661</v>
      </c>
      <c r="E39" s="4">
        <v>889</v>
      </c>
      <c r="F39" s="4">
        <v>827</v>
      </c>
      <c r="G39" s="4">
        <v>745</v>
      </c>
      <c r="H39" s="4">
        <v>1063</v>
      </c>
      <c r="I39" s="4">
        <v>1330</v>
      </c>
      <c r="J39" s="4">
        <v>1447</v>
      </c>
      <c r="K39" s="4">
        <v>1292</v>
      </c>
      <c r="L39" s="11">
        <v>1348</v>
      </c>
      <c r="M39" s="11">
        <v>1124</v>
      </c>
      <c r="N39" s="11">
        <v>1354</v>
      </c>
      <c r="O39" s="11">
        <v>1807</v>
      </c>
      <c r="P39" s="11">
        <v>1407</v>
      </c>
      <c r="Q39" s="11">
        <v>1261</v>
      </c>
      <c r="R39" s="11">
        <v>1038</v>
      </c>
      <c r="S39" s="11">
        <v>1022</v>
      </c>
      <c r="T39" s="11">
        <v>1350</v>
      </c>
      <c r="U39" s="12">
        <v>8</v>
      </c>
      <c r="V39" s="1"/>
      <c r="W39" s="8"/>
    </row>
    <row r="40" spans="1:24" x14ac:dyDescent="0.2">
      <c r="A40" s="7"/>
      <c r="B40" t="s">
        <v>29</v>
      </c>
      <c r="C40" s="4">
        <v>15596</v>
      </c>
      <c r="D40" s="4">
        <v>20064</v>
      </c>
      <c r="E40" s="4">
        <v>19421</v>
      </c>
      <c r="F40" s="4">
        <v>16949</v>
      </c>
      <c r="G40" s="4">
        <v>14224</v>
      </c>
      <c r="H40" s="4">
        <v>10793</v>
      </c>
      <c r="I40" s="4">
        <v>10878</v>
      </c>
      <c r="J40" s="4">
        <v>12023</v>
      </c>
      <c r="K40" s="4">
        <v>10784</v>
      </c>
      <c r="L40" s="11">
        <v>12227</v>
      </c>
      <c r="M40" s="11">
        <v>12846</v>
      </c>
      <c r="N40" s="11">
        <v>13446</v>
      </c>
      <c r="O40" s="11">
        <v>13943</v>
      </c>
      <c r="P40" s="11">
        <v>15617</v>
      </c>
      <c r="Q40" s="11">
        <v>16546</v>
      </c>
      <c r="R40" s="11">
        <v>17076</v>
      </c>
      <c r="S40" s="11">
        <v>18081</v>
      </c>
      <c r="T40" s="11">
        <v>23288</v>
      </c>
      <c r="U40" s="12">
        <v>3.9</v>
      </c>
      <c r="V40" s="1"/>
      <c r="W40" s="8"/>
    </row>
    <row r="41" spans="1:24" x14ac:dyDescent="0.2">
      <c r="A41" s="7"/>
      <c r="B41" t="s">
        <v>30</v>
      </c>
      <c r="C41" s="4">
        <v>6826</v>
      </c>
      <c r="D41" s="4">
        <v>9571</v>
      </c>
      <c r="E41" s="4">
        <v>10224</v>
      </c>
      <c r="F41" s="4">
        <v>8356</v>
      </c>
      <c r="G41" s="4">
        <v>7478</v>
      </c>
      <c r="H41" s="4">
        <v>6028</v>
      </c>
      <c r="I41" s="4">
        <v>5413</v>
      </c>
      <c r="J41" s="4">
        <v>4491</v>
      </c>
      <c r="K41" s="4">
        <v>5470</v>
      </c>
      <c r="L41" s="11">
        <v>5607</v>
      </c>
      <c r="M41" s="11">
        <v>6840</v>
      </c>
      <c r="N41" s="11">
        <v>6620</v>
      </c>
      <c r="O41" s="11">
        <v>7938</v>
      </c>
      <c r="P41" s="11">
        <v>8665</v>
      </c>
      <c r="Q41" s="11">
        <v>7974</v>
      </c>
      <c r="R41" s="11">
        <v>7661</v>
      </c>
      <c r="S41" s="11">
        <v>9303</v>
      </c>
      <c r="T41" s="11">
        <v>11503</v>
      </c>
      <c r="U41" s="12">
        <v>6.1</v>
      </c>
      <c r="V41" s="1"/>
      <c r="W41" s="8"/>
    </row>
    <row r="42" spans="1:24" x14ac:dyDescent="0.2">
      <c r="A42" s="7"/>
      <c r="B42" t="s">
        <v>31</v>
      </c>
      <c r="C42" s="4">
        <v>3240</v>
      </c>
      <c r="D42" s="4">
        <v>4427</v>
      </c>
      <c r="E42" s="4">
        <v>4579</v>
      </c>
      <c r="F42" s="4">
        <v>4383</v>
      </c>
      <c r="G42" s="4">
        <v>3928</v>
      </c>
      <c r="H42" s="4">
        <v>3477</v>
      </c>
      <c r="I42" s="4">
        <v>3865</v>
      </c>
      <c r="J42" s="4">
        <v>4060</v>
      </c>
      <c r="K42" s="4">
        <v>4724</v>
      </c>
      <c r="L42" s="11">
        <v>5696</v>
      </c>
      <c r="M42" s="11">
        <v>5764</v>
      </c>
      <c r="N42" s="11">
        <v>5451</v>
      </c>
      <c r="O42" s="11">
        <v>5023</v>
      </c>
      <c r="P42" s="11">
        <v>5750</v>
      </c>
      <c r="Q42" s="11">
        <v>5579</v>
      </c>
      <c r="R42" s="11">
        <v>5043</v>
      </c>
      <c r="S42" s="11">
        <v>5951</v>
      </c>
      <c r="T42" s="11">
        <v>6688</v>
      </c>
      <c r="U42" s="12">
        <v>4.0999999999999996</v>
      </c>
      <c r="V42" s="1"/>
      <c r="W42" s="8"/>
    </row>
    <row r="43" spans="1:24" x14ac:dyDescent="0.2">
      <c r="A43" s="7"/>
      <c r="B43" t="s">
        <v>32</v>
      </c>
      <c r="C43" s="4">
        <v>6508</v>
      </c>
      <c r="D43" s="4">
        <v>7066</v>
      </c>
      <c r="E43" s="4">
        <v>7237</v>
      </c>
      <c r="F43" s="4">
        <v>7636</v>
      </c>
      <c r="G43" s="4">
        <v>6786</v>
      </c>
      <c r="H43" s="4">
        <v>6059</v>
      </c>
      <c r="I43" s="4">
        <v>6151</v>
      </c>
      <c r="J43" s="4">
        <v>5587</v>
      </c>
      <c r="K43" s="4">
        <v>6007</v>
      </c>
      <c r="L43" s="11">
        <v>5717</v>
      </c>
      <c r="M43" s="11">
        <v>6823</v>
      </c>
      <c r="N43" s="11">
        <v>6610</v>
      </c>
      <c r="O43" s="11">
        <v>7677</v>
      </c>
      <c r="P43" s="11">
        <v>9745</v>
      </c>
      <c r="Q43" s="11">
        <v>8432</v>
      </c>
      <c r="R43" s="11">
        <v>7673</v>
      </c>
      <c r="S43" s="11">
        <v>8983</v>
      </c>
      <c r="T43" s="11">
        <v>10566</v>
      </c>
      <c r="U43" s="12">
        <v>4.0999999999999996</v>
      </c>
      <c r="V43" s="1"/>
      <c r="W43" s="8"/>
    </row>
    <row r="44" spans="1:24" x14ac:dyDescent="0.2">
      <c r="A44" s="7"/>
      <c r="B44" t="s">
        <v>33</v>
      </c>
      <c r="C44" s="4">
        <v>5265</v>
      </c>
      <c r="D44" s="4">
        <v>5157</v>
      </c>
      <c r="E44" s="4">
        <v>3929</v>
      </c>
      <c r="F44" s="4">
        <v>3231</v>
      </c>
      <c r="G44" s="4">
        <v>2779</v>
      </c>
      <c r="H44" s="4">
        <v>3853</v>
      </c>
      <c r="I44" s="4">
        <v>3140</v>
      </c>
      <c r="J44" s="4">
        <v>2514</v>
      </c>
      <c r="K44" s="4">
        <v>3095</v>
      </c>
      <c r="L44" s="11">
        <v>2853</v>
      </c>
      <c r="M44" s="11">
        <v>4559</v>
      </c>
      <c r="N44" s="11">
        <v>4989</v>
      </c>
      <c r="O44" s="11">
        <v>5231</v>
      </c>
      <c r="P44" s="11">
        <v>4788</v>
      </c>
      <c r="Q44" s="11">
        <v>4636</v>
      </c>
      <c r="R44" s="11">
        <v>3834</v>
      </c>
      <c r="S44" s="11">
        <v>4291</v>
      </c>
      <c r="T44" s="11">
        <v>5159</v>
      </c>
      <c r="U44" s="12">
        <v>7.2</v>
      </c>
      <c r="V44" s="1"/>
      <c r="W44" s="8"/>
    </row>
    <row r="45" spans="1:24" x14ac:dyDescent="0.2">
      <c r="A45" s="7"/>
      <c r="B45" t="s">
        <v>34</v>
      </c>
      <c r="C45" s="4">
        <v>5409</v>
      </c>
      <c r="D45" s="4">
        <v>6808</v>
      </c>
      <c r="E45" s="4">
        <v>7144</v>
      </c>
      <c r="F45" s="4">
        <v>6447</v>
      </c>
      <c r="G45" s="4">
        <v>6957</v>
      </c>
      <c r="H45" s="4">
        <v>6727</v>
      </c>
      <c r="I45" s="4">
        <v>6931</v>
      </c>
      <c r="J45" s="4">
        <v>6172</v>
      </c>
      <c r="K45" s="4">
        <v>5855</v>
      </c>
      <c r="L45" s="11">
        <v>6321</v>
      </c>
      <c r="M45" s="11">
        <v>5959</v>
      </c>
      <c r="N45" s="11">
        <v>6118</v>
      </c>
      <c r="O45" s="11">
        <v>7339</v>
      </c>
      <c r="P45" s="11">
        <v>7812</v>
      </c>
      <c r="Q45" s="11">
        <v>7877</v>
      </c>
      <c r="R45" s="11">
        <v>8968</v>
      </c>
      <c r="S45" s="11">
        <v>9026</v>
      </c>
      <c r="T45" s="11">
        <v>11024</v>
      </c>
      <c r="U45" s="12">
        <v>5.2</v>
      </c>
      <c r="V45" s="1"/>
      <c r="W45" s="8"/>
    </row>
    <row r="46" spans="1:24" x14ac:dyDescent="0.2">
      <c r="A46" s="7"/>
      <c r="B46" t="s">
        <v>35</v>
      </c>
      <c r="C46" s="4">
        <v>1356</v>
      </c>
      <c r="D46" s="4">
        <v>1644</v>
      </c>
      <c r="E46" s="4">
        <v>1192</v>
      </c>
      <c r="F46" s="4">
        <v>1233</v>
      </c>
      <c r="G46" s="4">
        <v>1258</v>
      </c>
      <c r="H46" s="4">
        <v>1638</v>
      </c>
      <c r="I46" s="4">
        <v>2068</v>
      </c>
      <c r="J46" s="4">
        <v>1879</v>
      </c>
      <c r="K46" s="4">
        <v>1723</v>
      </c>
      <c r="L46" s="11">
        <v>1448</v>
      </c>
      <c r="M46" s="11">
        <v>1340</v>
      </c>
      <c r="N46" s="11">
        <v>1504</v>
      </c>
      <c r="O46" s="11">
        <v>1134</v>
      </c>
      <c r="P46" s="11">
        <v>1899</v>
      </c>
      <c r="Q46" s="11">
        <v>2082</v>
      </c>
      <c r="R46" s="11">
        <v>1721</v>
      </c>
      <c r="S46" s="11">
        <v>1565</v>
      </c>
      <c r="T46" s="11">
        <v>2293</v>
      </c>
      <c r="U46" s="12">
        <v>11.1</v>
      </c>
      <c r="V46" s="1"/>
      <c r="W46" s="8"/>
    </row>
    <row r="47" spans="1:24" x14ac:dyDescent="0.2">
      <c r="C47" s="4" t="s">
        <v>63</v>
      </c>
      <c r="D47" s="4"/>
      <c r="E47" s="4"/>
      <c r="F47" s="4"/>
      <c r="G47" s="4"/>
      <c r="H47" s="4"/>
      <c r="I47" s="4"/>
      <c r="J47" s="4"/>
      <c r="K47" s="4"/>
      <c r="L47" s="11"/>
      <c r="M47" s="11"/>
      <c r="N47" s="11"/>
      <c r="O47" s="11"/>
      <c r="P47" s="11"/>
      <c r="Q47" s="11"/>
      <c r="R47" s="11"/>
      <c r="S47" s="11"/>
      <c r="T47" s="11"/>
      <c r="U47" s="12"/>
      <c r="V47" s="1"/>
      <c r="W47" s="8"/>
    </row>
    <row r="48" spans="1:24" x14ac:dyDescent="0.2">
      <c r="A48" t="s">
        <v>36</v>
      </c>
      <c r="C48" s="4">
        <v>11621</v>
      </c>
      <c r="D48" s="4">
        <v>13630</v>
      </c>
      <c r="E48" s="4">
        <v>14271</v>
      </c>
      <c r="F48" s="4">
        <v>14047</v>
      </c>
      <c r="G48" s="4">
        <v>14248</v>
      </c>
      <c r="H48" s="4">
        <v>13280</v>
      </c>
      <c r="I48" s="4">
        <v>13100</v>
      </c>
      <c r="J48" s="4">
        <v>11818</v>
      </c>
      <c r="K48" s="4">
        <v>12462</v>
      </c>
      <c r="L48" s="11">
        <v>12599</v>
      </c>
      <c r="M48" s="11">
        <v>12603</v>
      </c>
      <c r="N48" s="11">
        <v>12570</v>
      </c>
      <c r="O48" s="11">
        <v>12941</v>
      </c>
      <c r="P48" s="11">
        <v>14031</v>
      </c>
      <c r="Q48" s="11">
        <v>14077</v>
      </c>
      <c r="R48" s="11">
        <v>11883</v>
      </c>
      <c r="S48" s="11">
        <v>14770</v>
      </c>
      <c r="T48" s="11">
        <v>19610</v>
      </c>
      <c r="U48" s="12">
        <v>5.5</v>
      </c>
      <c r="V48" s="1"/>
      <c r="W48" s="8"/>
    </row>
    <row r="49" spans="1:23" x14ac:dyDescent="0.2">
      <c r="A49" s="7"/>
      <c r="B49" t="s">
        <v>37</v>
      </c>
      <c r="C49" s="4">
        <v>3385</v>
      </c>
      <c r="D49" s="4">
        <v>3699</v>
      </c>
      <c r="E49" s="4">
        <v>3859</v>
      </c>
      <c r="F49" s="4">
        <v>3789</v>
      </c>
      <c r="G49" s="4">
        <v>3916</v>
      </c>
      <c r="H49" s="4">
        <v>3673</v>
      </c>
      <c r="I49" s="4">
        <v>3721</v>
      </c>
      <c r="J49" s="4">
        <v>3018</v>
      </c>
      <c r="K49" s="4">
        <v>3225</v>
      </c>
      <c r="L49" s="11">
        <v>3569</v>
      </c>
      <c r="M49" s="11">
        <v>3392</v>
      </c>
      <c r="N49" s="11">
        <v>2874</v>
      </c>
      <c r="O49" s="11">
        <v>3360</v>
      </c>
      <c r="P49" s="11">
        <v>3802</v>
      </c>
      <c r="Q49" s="11">
        <v>3936</v>
      </c>
      <c r="R49" s="11">
        <v>3025</v>
      </c>
      <c r="S49" s="11">
        <v>3949</v>
      </c>
      <c r="T49" s="11">
        <v>4714</v>
      </c>
      <c r="U49" s="12">
        <v>7.6</v>
      </c>
      <c r="V49" s="1"/>
      <c r="W49" s="8"/>
    </row>
    <row r="50" spans="1:23" x14ac:dyDescent="0.2">
      <c r="A50" s="7"/>
      <c r="B50" t="s">
        <v>38</v>
      </c>
      <c r="C50" s="4">
        <v>2932</v>
      </c>
      <c r="D50" s="4">
        <v>3523</v>
      </c>
      <c r="E50" s="4">
        <v>4302</v>
      </c>
      <c r="F50" s="4">
        <v>3942</v>
      </c>
      <c r="G50" s="4">
        <v>3522</v>
      </c>
      <c r="H50" s="4">
        <v>3216</v>
      </c>
      <c r="I50" s="4">
        <v>3204</v>
      </c>
      <c r="J50" s="4">
        <v>3492</v>
      </c>
      <c r="K50" s="4">
        <v>3830</v>
      </c>
      <c r="L50" s="11">
        <v>4195</v>
      </c>
      <c r="M50" s="11">
        <v>3633</v>
      </c>
      <c r="N50" s="11">
        <v>3595</v>
      </c>
      <c r="O50" s="11">
        <v>3673</v>
      </c>
      <c r="P50" s="11">
        <v>3258</v>
      </c>
      <c r="Q50" s="11">
        <v>2454</v>
      </c>
      <c r="R50" s="11">
        <v>2727</v>
      </c>
      <c r="S50" s="11">
        <v>3891</v>
      </c>
      <c r="T50" s="11">
        <v>4584</v>
      </c>
      <c r="U50" s="12">
        <v>10.199999999999999</v>
      </c>
      <c r="V50" s="1"/>
      <c r="W50" s="8"/>
    </row>
    <row r="51" spans="1:23" x14ac:dyDescent="0.2">
      <c r="A51" s="7"/>
      <c r="B51" t="s">
        <v>39</v>
      </c>
      <c r="C51" s="4">
        <v>2035</v>
      </c>
      <c r="D51" s="4">
        <v>2414</v>
      </c>
      <c r="E51" s="4">
        <v>2396</v>
      </c>
      <c r="F51" s="4">
        <v>2552</v>
      </c>
      <c r="G51" s="4">
        <v>2734</v>
      </c>
      <c r="H51" s="4">
        <v>2554</v>
      </c>
      <c r="I51" s="4">
        <v>2181</v>
      </c>
      <c r="J51" s="4">
        <v>1962</v>
      </c>
      <c r="K51" s="4">
        <v>2012</v>
      </c>
      <c r="L51" s="11">
        <v>1509</v>
      </c>
      <c r="M51" s="11">
        <v>2211</v>
      </c>
      <c r="N51" s="11">
        <v>2535</v>
      </c>
      <c r="O51" s="11">
        <v>2234</v>
      </c>
      <c r="P51" s="11">
        <v>1518</v>
      </c>
      <c r="Q51" s="11">
        <v>2183</v>
      </c>
      <c r="R51" s="11">
        <v>1782</v>
      </c>
      <c r="S51" s="11">
        <v>2341</v>
      </c>
      <c r="T51" s="11">
        <v>3986</v>
      </c>
      <c r="U51" s="12">
        <v>17</v>
      </c>
      <c r="V51" s="1"/>
      <c r="W51" s="8"/>
    </row>
    <row r="52" spans="1:23" x14ac:dyDescent="0.2">
      <c r="A52" s="7"/>
      <c r="B52" t="s">
        <v>40</v>
      </c>
      <c r="C52" s="4">
        <v>3268</v>
      </c>
      <c r="D52" s="4">
        <v>3994</v>
      </c>
      <c r="E52" s="4">
        <v>3714</v>
      </c>
      <c r="F52" s="4">
        <v>3765</v>
      </c>
      <c r="G52" s="4">
        <v>4076</v>
      </c>
      <c r="H52" s="4">
        <v>3836</v>
      </c>
      <c r="I52" s="4">
        <v>3993</v>
      </c>
      <c r="J52" s="4">
        <v>3346</v>
      </c>
      <c r="K52" s="4">
        <v>3394</v>
      </c>
      <c r="L52" s="11">
        <v>3326</v>
      </c>
      <c r="M52" s="11">
        <v>3367</v>
      </c>
      <c r="N52" s="11">
        <v>3565</v>
      </c>
      <c r="O52" s="11">
        <v>3673</v>
      </c>
      <c r="P52" s="11">
        <v>5453</v>
      </c>
      <c r="Q52" s="11">
        <v>5504</v>
      </c>
      <c r="R52" s="11">
        <v>4349</v>
      </c>
      <c r="S52" s="11">
        <v>4589</v>
      </c>
      <c r="T52" s="11">
        <v>6325</v>
      </c>
      <c r="U52" s="12">
        <v>9.3000000000000007</v>
      </c>
      <c r="V52" s="1"/>
      <c r="W52" s="8"/>
    </row>
    <row r="53" spans="1:23" x14ac:dyDescent="0.2">
      <c r="C53" s="4" t="s">
        <v>63</v>
      </c>
      <c r="D53" s="4"/>
      <c r="E53" s="4"/>
      <c r="F53" s="4"/>
      <c r="G53" s="4"/>
      <c r="H53" s="4"/>
      <c r="I53" s="4"/>
      <c r="J53" s="4"/>
      <c r="K53" s="4"/>
      <c r="L53" s="11"/>
      <c r="M53" s="11"/>
      <c r="N53" s="11"/>
      <c r="O53" s="11"/>
      <c r="P53" s="11"/>
      <c r="Q53" s="11"/>
      <c r="R53" s="11"/>
      <c r="S53" s="11"/>
      <c r="T53" s="11"/>
      <c r="U53" s="12"/>
      <c r="V53" s="1"/>
      <c r="W53" s="8"/>
    </row>
    <row r="54" spans="1:23" x14ac:dyDescent="0.2">
      <c r="A54" t="s">
        <v>41</v>
      </c>
      <c r="C54" s="4">
        <v>27496</v>
      </c>
      <c r="D54" s="4">
        <v>33234</v>
      </c>
      <c r="E54" s="4">
        <v>37618</v>
      </c>
      <c r="F54" s="4">
        <v>40595</v>
      </c>
      <c r="G54" s="4">
        <v>39538</v>
      </c>
      <c r="H54" s="4">
        <v>36818</v>
      </c>
      <c r="I54" s="4">
        <v>33691</v>
      </c>
      <c r="J54" s="4">
        <v>35064</v>
      </c>
      <c r="K54" s="4">
        <v>37890</v>
      </c>
      <c r="L54" s="11">
        <v>39749</v>
      </c>
      <c r="M54" s="11">
        <v>40269</v>
      </c>
      <c r="N54" s="11">
        <v>42700</v>
      </c>
      <c r="O54" s="11">
        <v>44856</v>
      </c>
      <c r="P54" s="11">
        <v>46209</v>
      </c>
      <c r="Q54" s="11">
        <v>51356</v>
      </c>
      <c r="R54" s="11">
        <v>51231</v>
      </c>
      <c r="S54" s="11">
        <v>57121</v>
      </c>
      <c r="T54" s="11">
        <v>66462</v>
      </c>
      <c r="U54" s="12">
        <v>2.5</v>
      </c>
      <c r="V54" s="1"/>
      <c r="W54" s="8"/>
    </row>
    <row r="55" spans="1:23" x14ac:dyDescent="0.2">
      <c r="A55" s="7"/>
      <c r="B55" t="s">
        <v>42</v>
      </c>
      <c r="C55" s="4">
        <v>2268</v>
      </c>
      <c r="D55" s="4">
        <v>2147</v>
      </c>
      <c r="E55" s="4">
        <v>1265</v>
      </c>
      <c r="F55" s="4">
        <v>2200</v>
      </c>
      <c r="G55" s="4">
        <v>2662</v>
      </c>
      <c r="H55" s="4">
        <v>2555</v>
      </c>
      <c r="I55" s="4">
        <v>2499</v>
      </c>
      <c r="J55" s="4">
        <v>2813</v>
      </c>
      <c r="K55" s="4">
        <v>2390</v>
      </c>
      <c r="L55" s="11">
        <v>1976</v>
      </c>
      <c r="M55" s="11">
        <v>2816</v>
      </c>
      <c r="N55" s="11">
        <v>2586</v>
      </c>
      <c r="O55" s="11">
        <v>3491</v>
      </c>
      <c r="P55" s="11">
        <v>2223</v>
      </c>
      <c r="Q55" s="11">
        <v>2913</v>
      </c>
      <c r="R55" s="11">
        <v>2827</v>
      </c>
      <c r="S55" s="11">
        <v>3145</v>
      </c>
      <c r="T55" s="11">
        <v>4922</v>
      </c>
      <c r="U55" s="12">
        <v>13.4</v>
      </c>
      <c r="V55" s="1"/>
      <c r="W55" s="8"/>
    </row>
    <row r="56" spans="1:23" x14ac:dyDescent="0.2">
      <c r="A56" s="7"/>
      <c r="B56" t="s">
        <v>43</v>
      </c>
      <c r="C56" s="4">
        <v>2764</v>
      </c>
      <c r="D56" s="4">
        <v>3874</v>
      </c>
      <c r="E56" s="4">
        <v>4968</v>
      </c>
      <c r="F56" s="4">
        <v>5772</v>
      </c>
      <c r="G56" s="4">
        <v>5304</v>
      </c>
      <c r="H56" s="4">
        <v>5859</v>
      </c>
      <c r="I56" s="4">
        <v>5032</v>
      </c>
      <c r="J56" s="4">
        <v>4661</v>
      </c>
      <c r="K56" s="4">
        <v>4761</v>
      </c>
      <c r="L56" s="11">
        <v>5200</v>
      </c>
      <c r="M56" s="11">
        <v>3993</v>
      </c>
      <c r="N56" s="11">
        <v>4265</v>
      </c>
      <c r="O56" s="11">
        <v>3958</v>
      </c>
      <c r="P56" s="11">
        <v>3129</v>
      </c>
      <c r="Q56" s="11">
        <v>3627</v>
      </c>
      <c r="R56" s="11">
        <v>4336</v>
      </c>
      <c r="S56" s="11">
        <v>4996</v>
      </c>
      <c r="T56" s="11">
        <v>5763</v>
      </c>
      <c r="U56" s="12">
        <v>7.8</v>
      </c>
      <c r="V56" s="1"/>
      <c r="W56" s="8"/>
    </row>
    <row r="57" spans="1:23" x14ac:dyDescent="0.2">
      <c r="A57" s="7"/>
      <c r="B57" t="s">
        <v>44</v>
      </c>
      <c r="C57" s="4">
        <v>2411</v>
      </c>
      <c r="D57" s="4">
        <v>3003</v>
      </c>
      <c r="E57" s="4">
        <v>3638</v>
      </c>
      <c r="F57" s="4">
        <v>4655</v>
      </c>
      <c r="G57" s="4">
        <v>3895</v>
      </c>
      <c r="H57" s="4">
        <v>3345</v>
      </c>
      <c r="I57" s="4">
        <v>3260</v>
      </c>
      <c r="J57" s="4">
        <v>3334</v>
      </c>
      <c r="K57" s="4">
        <v>4259</v>
      </c>
      <c r="L57" s="11">
        <v>5622</v>
      </c>
      <c r="M57" s="11">
        <v>5376</v>
      </c>
      <c r="N57" s="11">
        <v>4226</v>
      </c>
      <c r="O57" s="11">
        <v>3701</v>
      </c>
      <c r="P57" s="11">
        <v>4339</v>
      </c>
      <c r="Q57" s="11">
        <v>3767</v>
      </c>
      <c r="R57" s="11">
        <v>3728</v>
      </c>
      <c r="S57" s="11">
        <v>4685</v>
      </c>
      <c r="T57" s="11">
        <v>5451</v>
      </c>
      <c r="U57" s="12">
        <v>9.4</v>
      </c>
      <c r="V57" s="1"/>
      <c r="W57" s="8"/>
    </row>
    <row r="58" spans="1:23" x14ac:dyDescent="0.2">
      <c r="A58" s="7"/>
      <c r="B58" t="s">
        <v>45</v>
      </c>
      <c r="C58" s="4">
        <v>20053</v>
      </c>
      <c r="D58" s="4">
        <v>24210</v>
      </c>
      <c r="E58" s="4">
        <v>27747</v>
      </c>
      <c r="F58" s="4">
        <v>27968</v>
      </c>
      <c r="G58" s="4">
        <v>27678</v>
      </c>
      <c r="H58" s="4">
        <v>25058</v>
      </c>
      <c r="I58" s="4">
        <v>22899</v>
      </c>
      <c r="J58" s="4">
        <v>24256</v>
      </c>
      <c r="K58" s="4">
        <v>26480</v>
      </c>
      <c r="L58" s="11">
        <v>26951</v>
      </c>
      <c r="M58" s="11">
        <v>28084</v>
      </c>
      <c r="N58" s="11">
        <v>31623</v>
      </c>
      <c r="O58" s="11">
        <v>33705</v>
      </c>
      <c r="P58" s="11">
        <v>36518</v>
      </c>
      <c r="Q58" s="11">
        <v>41049</v>
      </c>
      <c r="R58" s="11">
        <v>40341</v>
      </c>
      <c r="S58" s="11">
        <v>44295</v>
      </c>
      <c r="T58" s="11">
        <v>50326</v>
      </c>
      <c r="U58" s="12">
        <v>2.7</v>
      </c>
      <c r="V58" s="1"/>
      <c r="W58" s="8"/>
    </row>
    <row r="59" spans="1:23" x14ac:dyDescent="0.2">
      <c r="C59" s="4" t="s">
        <v>63</v>
      </c>
      <c r="D59" s="4"/>
      <c r="E59" s="4"/>
      <c r="F59" s="4"/>
      <c r="G59" s="4"/>
      <c r="H59" s="4"/>
      <c r="I59" s="4"/>
      <c r="J59" s="4"/>
      <c r="K59" s="4"/>
      <c r="L59" s="11"/>
      <c r="M59" s="11"/>
      <c r="N59" s="11"/>
      <c r="O59" s="11"/>
      <c r="P59" s="11"/>
      <c r="Q59" s="11"/>
      <c r="R59" s="11"/>
      <c r="S59" s="11"/>
      <c r="T59" s="11"/>
      <c r="U59" s="12"/>
      <c r="V59" s="1"/>
      <c r="W59" s="8"/>
    </row>
    <row r="60" spans="1:23" x14ac:dyDescent="0.2">
      <c r="A60" t="s">
        <v>46</v>
      </c>
      <c r="C60" s="4">
        <v>20078</v>
      </c>
      <c r="D60" s="4">
        <v>23127</v>
      </c>
      <c r="E60" s="4">
        <v>25550</v>
      </c>
      <c r="F60" s="4">
        <v>23402</v>
      </c>
      <c r="G60" s="4">
        <v>22353</v>
      </c>
      <c r="H60" s="4">
        <v>19163</v>
      </c>
      <c r="I60" s="4">
        <v>18884</v>
      </c>
      <c r="J60" s="4">
        <v>18804</v>
      </c>
      <c r="K60" s="4">
        <v>18413</v>
      </c>
      <c r="L60" s="11">
        <v>18106</v>
      </c>
      <c r="M60" s="11">
        <v>18555</v>
      </c>
      <c r="N60" s="11">
        <v>21659</v>
      </c>
      <c r="O60" s="11">
        <v>23099</v>
      </c>
      <c r="P60" s="11">
        <v>24099</v>
      </c>
      <c r="Q60" s="11">
        <v>26739</v>
      </c>
      <c r="R60" s="11">
        <v>24149</v>
      </c>
      <c r="S60" s="11">
        <v>25550</v>
      </c>
      <c r="T60" s="11">
        <v>33075</v>
      </c>
      <c r="U60" s="12">
        <v>3.6</v>
      </c>
      <c r="V60" s="1"/>
      <c r="W60" s="8"/>
    </row>
    <row r="61" spans="1:23" x14ac:dyDescent="0.2">
      <c r="A61" s="7"/>
      <c r="B61" t="s">
        <v>47</v>
      </c>
      <c r="C61" s="4">
        <v>5689</v>
      </c>
      <c r="D61" s="4">
        <v>7131</v>
      </c>
      <c r="E61" s="4">
        <v>6921</v>
      </c>
      <c r="F61" s="4">
        <v>5125</v>
      </c>
      <c r="G61" s="4">
        <v>4806</v>
      </c>
      <c r="H61" s="4">
        <v>4596</v>
      </c>
      <c r="I61" s="4">
        <v>4419</v>
      </c>
      <c r="J61" s="4">
        <v>4329</v>
      </c>
      <c r="K61" s="4">
        <v>3693</v>
      </c>
      <c r="L61" s="11">
        <v>2817</v>
      </c>
      <c r="M61" s="11">
        <v>2824</v>
      </c>
      <c r="N61" s="11">
        <v>4253</v>
      </c>
      <c r="O61" s="11">
        <v>4169</v>
      </c>
      <c r="P61" s="11">
        <v>4596</v>
      </c>
      <c r="Q61" s="11">
        <v>5197</v>
      </c>
      <c r="R61" s="11">
        <v>4398</v>
      </c>
      <c r="S61" s="11">
        <v>4526</v>
      </c>
      <c r="T61" s="11">
        <v>4701</v>
      </c>
      <c r="U61" s="12">
        <v>7.1</v>
      </c>
      <c r="V61" s="1"/>
      <c r="W61" s="8"/>
    </row>
    <row r="62" spans="1:23" x14ac:dyDescent="0.2">
      <c r="A62" s="7"/>
      <c r="B62" t="s">
        <v>48</v>
      </c>
      <c r="C62" s="4">
        <v>4665</v>
      </c>
      <c r="D62" s="4">
        <v>4770</v>
      </c>
      <c r="E62" s="4">
        <v>4497</v>
      </c>
      <c r="F62" s="4">
        <v>4333</v>
      </c>
      <c r="G62" s="4">
        <v>4821</v>
      </c>
      <c r="H62" s="4">
        <v>3838</v>
      </c>
      <c r="I62" s="4">
        <v>4698</v>
      </c>
      <c r="J62" s="4">
        <v>6056</v>
      </c>
      <c r="K62" s="4">
        <v>5404</v>
      </c>
      <c r="L62" s="11">
        <v>4717</v>
      </c>
      <c r="M62" s="11">
        <v>5323</v>
      </c>
      <c r="N62" s="11">
        <v>7190</v>
      </c>
      <c r="O62" s="11">
        <v>6807</v>
      </c>
      <c r="P62" s="11">
        <v>5663</v>
      </c>
      <c r="Q62" s="11">
        <v>7025</v>
      </c>
      <c r="R62" s="11">
        <v>6322</v>
      </c>
      <c r="S62" s="11">
        <v>6463</v>
      </c>
      <c r="T62" s="11">
        <v>7342</v>
      </c>
      <c r="U62" s="12">
        <v>8</v>
      </c>
      <c r="V62" s="1"/>
      <c r="W62" s="8"/>
    </row>
    <row r="63" spans="1:23" x14ac:dyDescent="0.2">
      <c r="A63" s="7"/>
      <c r="B63" t="s">
        <v>49</v>
      </c>
      <c r="C63" s="4">
        <v>792</v>
      </c>
      <c r="D63" s="4">
        <v>1067</v>
      </c>
      <c r="E63" s="4">
        <v>1163</v>
      </c>
      <c r="F63" s="4">
        <v>1220</v>
      </c>
      <c r="G63" s="4">
        <v>888</v>
      </c>
      <c r="H63" s="4">
        <v>907</v>
      </c>
      <c r="I63" s="4">
        <v>864</v>
      </c>
      <c r="J63" s="4">
        <v>786</v>
      </c>
      <c r="K63" s="4">
        <v>839</v>
      </c>
      <c r="L63" s="11">
        <v>662</v>
      </c>
      <c r="M63" s="11">
        <v>992</v>
      </c>
      <c r="N63" s="11">
        <v>1148</v>
      </c>
      <c r="O63" s="11">
        <v>1262</v>
      </c>
      <c r="P63" s="11">
        <v>1166</v>
      </c>
      <c r="Q63" s="11">
        <v>1358</v>
      </c>
      <c r="R63" s="11">
        <v>1215</v>
      </c>
      <c r="S63" s="11">
        <v>1738</v>
      </c>
      <c r="T63" s="11">
        <v>2035</v>
      </c>
      <c r="U63" s="12">
        <v>9.8000000000000007</v>
      </c>
      <c r="V63" s="1"/>
      <c r="W63" s="8"/>
    </row>
    <row r="64" spans="1:23" x14ac:dyDescent="0.2">
      <c r="A64" s="7"/>
      <c r="B64" t="s">
        <v>50</v>
      </c>
      <c r="C64" s="4">
        <v>1029</v>
      </c>
      <c r="D64" s="4">
        <v>1239</v>
      </c>
      <c r="E64" s="4">
        <v>1453</v>
      </c>
      <c r="F64" s="4">
        <v>1017</v>
      </c>
      <c r="G64" s="4">
        <v>1125</v>
      </c>
      <c r="H64" s="4">
        <v>880</v>
      </c>
      <c r="I64" s="4">
        <v>1058</v>
      </c>
      <c r="J64" s="4">
        <v>1325</v>
      </c>
      <c r="K64" s="4">
        <v>899</v>
      </c>
      <c r="L64" s="11">
        <v>873</v>
      </c>
      <c r="M64" s="11">
        <v>930</v>
      </c>
      <c r="N64" s="11">
        <v>1104</v>
      </c>
      <c r="O64" s="11">
        <v>1565</v>
      </c>
      <c r="P64" s="11">
        <v>1257</v>
      </c>
      <c r="Q64" s="11">
        <v>1499</v>
      </c>
      <c r="R64" s="11">
        <v>1697</v>
      </c>
      <c r="S64" s="11">
        <v>1302</v>
      </c>
      <c r="T64" s="11">
        <v>1843</v>
      </c>
      <c r="U64" s="12">
        <v>18.399999999999999</v>
      </c>
      <c r="V64" s="1"/>
      <c r="W64" s="8"/>
    </row>
    <row r="65" spans="1:23" x14ac:dyDescent="0.2">
      <c r="A65" s="7"/>
      <c r="B65" t="s">
        <v>51</v>
      </c>
      <c r="C65" s="4">
        <v>2852</v>
      </c>
      <c r="D65" s="4">
        <v>2972</v>
      </c>
      <c r="E65" s="4">
        <v>4057</v>
      </c>
      <c r="F65" s="4">
        <v>4234</v>
      </c>
      <c r="G65" s="4">
        <v>3798</v>
      </c>
      <c r="H65" s="4">
        <v>3117</v>
      </c>
      <c r="I65" s="4">
        <v>1951</v>
      </c>
      <c r="J65" s="4">
        <v>1634</v>
      </c>
      <c r="K65" s="4">
        <v>1980</v>
      </c>
      <c r="L65" s="11">
        <v>2216</v>
      </c>
      <c r="M65" s="11">
        <v>2649</v>
      </c>
      <c r="N65" s="11">
        <v>2340</v>
      </c>
      <c r="O65" s="11">
        <v>2949</v>
      </c>
      <c r="P65" s="11">
        <v>4491</v>
      </c>
      <c r="Q65" s="11">
        <v>3683</v>
      </c>
      <c r="R65" s="11">
        <v>3080</v>
      </c>
      <c r="S65" s="11">
        <v>2892</v>
      </c>
      <c r="T65" s="11">
        <v>4124</v>
      </c>
      <c r="U65" s="12">
        <v>11.1</v>
      </c>
      <c r="V65" s="1"/>
      <c r="W65" s="8"/>
    </row>
    <row r="66" spans="1:23" x14ac:dyDescent="0.2">
      <c r="A66" s="7"/>
      <c r="B66" t="s">
        <v>52</v>
      </c>
      <c r="C66" s="4">
        <v>1988</v>
      </c>
      <c r="D66" s="4">
        <v>2133</v>
      </c>
      <c r="E66" s="4">
        <v>2382</v>
      </c>
      <c r="F66" s="4">
        <v>2245</v>
      </c>
      <c r="G66" s="4">
        <v>2403</v>
      </c>
      <c r="H66" s="4">
        <v>1686</v>
      </c>
      <c r="I66" s="4">
        <v>1699</v>
      </c>
      <c r="J66" s="4">
        <v>1433</v>
      </c>
      <c r="K66" s="4">
        <v>1737</v>
      </c>
      <c r="L66" s="11">
        <v>1584</v>
      </c>
      <c r="M66" s="11">
        <v>1387</v>
      </c>
      <c r="N66" s="11">
        <v>1282</v>
      </c>
      <c r="O66" s="11">
        <v>1682</v>
      </c>
      <c r="P66" s="11">
        <v>1662</v>
      </c>
      <c r="Q66" s="11">
        <v>1912</v>
      </c>
      <c r="R66" s="11">
        <v>1463</v>
      </c>
      <c r="S66" s="11">
        <v>1952</v>
      </c>
      <c r="T66" s="11">
        <v>2508</v>
      </c>
      <c r="U66" s="12">
        <v>10.6</v>
      </c>
      <c r="V66" s="1"/>
      <c r="W66" s="8"/>
    </row>
    <row r="67" spans="1:23" x14ac:dyDescent="0.2">
      <c r="A67" s="7"/>
      <c r="B67" t="s">
        <v>53</v>
      </c>
      <c r="C67" s="4">
        <v>2504</v>
      </c>
      <c r="D67" s="4">
        <v>3136</v>
      </c>
      <c r="E67" s="4">
        <v>3896</v>
      </c>
      <c r="F67" s="4">
        <v>3914</v>
      </c>
      <c r="G67" s="4">
        <v>3560</v>
      </c>
      <c r="H67" s="4">
        <v>3163</v>
      </c>
      <c r="I67" s="4">
        <v>3143</v>
      </c>
      <c r="J67" s="4">
        <v>2274</v>
      </c>
      <c r="K67" s="4">
        <v>2733</v>
      </c>
      <c r="L67" s="11">
        <v>3647</v>
      </c>
      <c r="M67" s="11">
        <v>2977</v>
      </c>
      <c r="N67" s="11">
        <v>3371</v>
      </c>
      <c r="O67" s="11">
        <v>3789</v>
      </c>
      <c r="P67" s="11">
        <v>4490</v>
      </c>
      <c r="Q67" s="11">
        <v>5373</v>
      </c>
      <c r="R67" s="11">
        <v>5103</v>
      </c>
      <c r="S67" s="11">
        <v>5351</v>
      </c>
      <c r="T67" s="11">
        <v>9141</v>
      </c>
      <c r="U67" s="12">
        <v>6.5</v>
      </c>
      <c r="V67" s="1"/>
      <c r="W67" s="8"/>
    </row>
    <row r="68" spans="1:23" x14ac:dyDescent="0.2">
      <c r="A68" s="7"/>
      <c r="B68" t="s">
        <v>54</v>
      </c>
      <c r="C68" s="4">
        <v>560</v>
      </c>
      <c r="D68" s="4">
        <v>678</v>
      </c>
      <c r="E68" s="4">
        <v>1180</v>
      </c>
      <c r="F68" s="4">
        <v>1314</v>
      </c>
      <c r="G68" s="4">
        <v>952</v>
      </c>
      <c r="H68" s="4">
        <v>975</v>
      </c>
      <c r="I68" s="4">
        <v>1051</v>
      </c>
      <c r="J68" s="4">
        <v>968</v>
      </c>
      <c r="K68" s="4">
        <v>1128</v>
      </c>
      <c r="L68" s="11">
        <v>1590</v>
      </c>
      <c r="M68" s="11">
        <v>1472</v>
      </c>
      <c r="N68" s="11">
        <v>971</v>
      </c>
      <c r="O68" s="11">
        <v>876</v>
      </c>
      <c r="P68" s="11">
        <v>774</v>
      </c>
      <c r="Q68" s="11">
        <v>691</v>
      </c>
      <c r="R68" s="11">
        <v>871</v>
      </c>
      <c r="S68" s="11">
        <v>1325</v>
      </c>
      <c r="T68" s="11">
        <v>1381</v>
      </c>
      <c r="U68" s="12">
        <v>18.100000000000001</v>
      </c>
      <c r="V68" s="1"/>
      <c r="W68" s="8"/>
    </row>
    <row r="69" spans="1:23" x14ac:dyDescent="0.2">
      <c r="C69" s="4" t="s">
        <v>63</v>
      </c>
      <c r="D69" s="4"/>
      <c r="E69" s="4"/>
      <c r="F69" s="4"/>
      <c r="G69" s="4"/>
      <c r="H69" s="4"/>
      <c r="I69" s="4"/>
      <c r="J69" s="4"/>
      <c r="K69" s="4"/>
      <c r="L69" s="11"/>
      <c r="M69" s="11"/>
      <c r="N69" s="11"/>
      <c r="O69" s="11"/>
      <c r="P69" s="11"/>
      <c r="Q69" s="11"/>
      <c r="R69" s="11"/>
      <c r="S69" s="11"/>
      <c r="T69" s="11"/>
      <c r="U69" s="12"/>
      <c r="V69" s="1"/>
      <c r="W69" s="8"/>
    </row>
    <row r="70" spans="1:23" x14ac:dyDescent="0.2">
      <c r="A70" t="s">
        <v>55</v>
      </c>
      <c r="C70" s="4">
        <v>43287</v>
      </c>
      <c r="D70" s="4">
        <v>46980</v>
      </c>
      <c r="E70" s="4">
        <v>49275</v>
      </c>
      <c r="F70" s="4">
        <v>50359</v>
      </c>
      <c r="G70" s="4">
        <v>44846</v>
      </c>
      <c r="H70" s="4">
        <v>45725</v>
      </c>
      <c r="I70" s="4">
        <v>45444</v>
      </c>
      <c r="J70" s="4">
        <v>47797</v>
      </c>
      <c r="K70" s="4">
        <v>49688</v>
      </c>
      <c r="L70" s="11">
        <v>48580</v>
      </c>
      <c r="M70" s="11">
        <v>47733</v>
      </c>
      <c r="N70" s="11">
        <v>51744</v>
      </c>
      <c r="O70" s="11">
        <v>56929</v>
      </c>
      <c r="P70" s="11">
        <v>63909</v>
      </c>
      <c r="Q70" s="11">
        <v>67071</v>
      </c>
      <c r="R70" s="11">
        <v>67510</v>
      </c>
      <c r="S70" s="11">
        <v>68410</v>
      </c>
      <c r="T70" s="11">
        <v>70386</v>
      </c>
      <c r="U70" s="12">
        <v>2.2999999999999998</v>
      </c>
      <c r="V70" s="1"/>
      <c r="W70" s="8"/>
    </row>
    <row r="71" spans="1:23" x14ac:dyDescent="0.2">
      <c r="A71" s="7"/>
      <c r="B71" t="s">
        <v>56</v>
      </c>
      <c r="C71" s="4">
        <v>1576</v>
      </c>
      <c r="D71" s="4">
        <v>1775</v>
      </c>
      <c r="E71" s="4">
        <v>2451</v>
      </c>
      <c r="F71" s="4">
        <v>2662</v>
      </c>
      <c r="G71" s="4">
        <v>1900</v>
      </c>
      <c r="H71" s="4">
        <v>1524</v>
      </c>
      <c r="I71" s="4">
        <v>1738</v>
      </c>
      <c r="J71" s="4">
        <v>2883</v>
      </c>
      <c r="K71" s="4">
        <v>3622</v>
      </c>
      <c r="L71" s="11">
        <v>3263</v>
      </c>
      <c r="M71" s="11">
        <v>2618</v>
      </c>
      <c r="N71" s="11">
        <v>1586</v>
      </c>
      <c r="O71" s="11">
        <v>1352</v>
      </c>
      <c r="P71" s="11">
        <v>1494</v>
      </c>
      <c r="Q71" s="11">
        <v>1232</v>
      </c>
      <c r="R71" s="11">
        <v>1537</v>
      </c>
      <c r="S71" s="11">
        <v>1389</v>
      </c>
      <c r="T71" s="11">
        <v>1912</v>
      </c>
      <c r="U71" s="12">
        <v>11.9</v>
      </c>
      <c r="V71" s="1"/>
      <c r="W71" s="8"/>
    </row>
    <row r="72" spans="1:23" x14ac:dyDescent="0.2">
      <c r="A72" s="7"/>
      <c r="B72" t="s">
        <v>57</v>
      </c>
      <c r="C72" s="4">
        <v>30009</v>
      </c>
      <c r="D72" s="4">
        <v>32729</v>
      </c>
      <c r="E72" s="4">
        <v>33592</v>
      </c>
      <c r="F72" s="4">
        <v>32093</v>
      </c>
      <c r="G72" s="4">
        <v>29980</v>
      </c>
      <c r="H72" s="4">
        <v>31467</v>
      </c>
      <c r="I72" s="4">
        <v>31063</v>
      </c>
      <c r="J72" s="4">
        <v>32630</v>
      </c>
      <c r="K72" s="4">
        <v>33502</v>
      </c>
      <c r="L72" s="11">
        <v>32749</v>
      </c>
      <c r="M72" s="11">
        <v>30438</v>
      </c>
      <c r="N72" s="11">
        <v>32872</v>
      </c>
      <c r="O72" s="11">
        <v>37287</v>
      </c>
      <c r="P72" s="11">
        <v>41249</v>
      </c>
      <c r="Q72" s="11">
        <v>44735</v>
      </c>
      <c r="R72" s="11">
        <v>45622</v>
      </c>
      <c r="S72" s="11">
        <v>45931</v>
      </c>
      <c r="T72" s="11">
        <v>46159</v>
      </c>
      <c r="U72" s="12">
        <v>2.9</v>
      </c>
      <c r="V72" s="1"/>
      <c r="W72" s="8"/>
    </row>
    <row r="73" spans="1:23" x14ac:dyDescent="0.2">
      <c r="A73" s="7"/>
      <c r="B73" t="s">
        <v>58</v>
      </c>
      <c r="C73" s="4">
        <v>664</v>
      </c>
      <c r="D73" s="4">
        <v>1336</v>
      </c>
      <c r="E73" s="4">
        <v>1771</v>
      </c>
      <c r="F73" s="4">
        <v>1767</v>
      </c>
      <c r="G73" s="4">
        <v>1638</v>
      </c>
      <c r="H73" s="4">
        <v>2101</v>
      </c>
      <c r="I73" s="4">
        <v>2150</v>
      </c>
      <c r="J73" s="4">
        <v>2240</v>
      </c>
      <c r="K73" s="4">
        <v>2117</v>
      </c>
      <c r="L73" s="11">
        <v>2310</v>
      </c>
      <c r="M73" s="11">
        <v>2196</v>
      </c>
      <c r="N73" s="11">
        <v>2390</v>
      </c>
      <c r="O73" s="11">
        <v>2972</v>
      </c>
      <c r="P73" s="11">
        <v>3256</v>
      </c>
      <c r="Q73" s="11">
        <v>3113</v>
      </c>
      <c r="R73" s="11">
        <v>2263</v>
      </c>
      <c r="S73" s="11">
        <v>2244</v>
      </c>
      <c r="T73" s="11">
        <v>2886</v>
      </c>
      <c r="U73" s="12">
        <v>5.3</v>
      </c>
      <c r="V73" s="1"/>
      <c r="W73" s="8"/>
    </row>
    <row r="74" spans="1:23" x14ac:dyDescent="0.2">
      <c r="A74" s="7"/>
      <c r="B74" t="s">
        <v>59</v>
      </c>
      <c r="C74" s="4">
        <v>2754</v>
      </c>
      <c r="D74" s="4">
        <v>3311</v>
      </c>
      <c r="E74" s="4">
        <v>3847</v>
      </c>
      <c r="F74" s="4">
        <v>4396</v>
      </c>
      <c r="G74" s="4">
        <v>3767</v>
      </c>
      <c r="H74" s="4">
        <v>3478</v>
      </c>
      <c r="I74" s="4">
        <v>2873</v>
      </c>
      <c r="J74" s="4">
        <v>2571</v>
      </c>
      <c r="K74" s="4">
        <v>2992</v>
      </c>
      <c r="L74" s="11">
        <v>2429</v>
      </c>
      <c r="M74" s="11">
        <v>2793</v>
      </c>
      <c r="N74" s="11">
        <v>3882</v>
      </c>
      <c r="O74" s="11">
        <v>4591</v>
      </c>
      <c r="P74" s="11">
        <v>4860</v>
      </c>
      <c r="Q74" s="11">
        <v>5260</v>
      </c>
      <c r="R74" s="11">
        <v>5440</v>
      </c>
      <c r="S74" s="11">
        <v>6395</v>
      </c>
      <c r="T74" s="11">
        <v>7207</v>
      </c>
      <c r="U74" s="12">
        <v>7.9</v>
      </c>
      <c r="V74" s="1"/>
      <c r="W74" s="8"/>
    </row>
    <row r="75" spans="1:23" x14ac:dyDescent="0.2">
      <c r="A75" s="7"/>
      <c r="B75" t="s">
        <v>60</v>
      </c>
      <c r="C75" s="4">
        <v>8284</v>
      </c>
      <c r="D75" s="4">
        <v>7829</v>
      </c>
      <c r="E75" s="4">
        <v>7613</v>
      </c>
      <c r="F75" s="4">
        <v>9440</v>
      </c>
      <c r="G75" s="4">
        <v>7562</v>
      </c>
      <c r="H75" s="4">
        <v>7155</v>
      </c>
      <c r="I75" s="4">
        <v>7620</v>
      </c>
      <c r="J75" s="4">
        <v>7472</v>
      </c>
      <c r="K75" s="4">
        <v>7456</v>
      </c>
      <c r="L75" s="11">
        <v>7828</v>
      </c>
      <c r="M75" s="11">
        <v>9688</v>
      </c>
      <c r="N75" s="11">
        <v>11013</v>
      </c>
      <c r="O75" s="11">
        <v>10728</v>
      </c>
      <c r="P75" s="11">
        <v>13050</v>
      </c>
      <c r="Q75" s="11">
        <v>12730</v>
      </c>
      <c r="R75" s="11">
        <v>12648</v>
      </c>
      <c r="S75" s="11">
        <v>12451</v>
      </c>
      <c r="T75" s="11">
        <v>12222</v>
      </c>
      <c r="U75" s="12">
        <v>4</v>
      </c>
      <c r="V75" s="1"/>
      <c r="W75" s="8"/>
    </row>
    <row r="76" spans="1:23" x14ac:dyDescent="0.2">
      <c r="D76" s="4"/>
      <c r="E76" s="4"/>
      <c r="F76" s="4"/>
      <c r="G76" s="4"/>
      <c r="H76" s="4"/>
      <c r="I76" s="4"/>
      <c r="K76" s="4"/>
      <c r="U76" s="10"/>
    </row>
    <row r="77" spans="1:23" x14ac:dyDescent="0.2">
      <c r="A77" t="s">
        <v>61</v>
      </c>
      <c r="D77" s="4"/>
      <c r="E77" s="4"/>
      <c r="F77" s="4"/>
      <c r="G77" s="4"/>
      <c r="H77" s="4"/>
      <c r="I77" s="4"/>
      <c r="K77" s="4"/>
    </row>
    <row r="78" spans="1:23" x14ac:dyDescent="0.2">
      <c r="D78" s="4"/>
      <c r="E78" s="4"/>
      <c r="F78" s="4"/>
      <c r="G78" s="4"/>
      <c r="H78" s="4"/>
      <c r="I78" s="4"/>
      <c r="K78" s="4"/>
    </row>
    <row r="79" spans="1:23" x14ac:dyDescent="0.2">
      <c r="A79" s="67" t="s">
        <v>80</v>
      </c>
      <c r="B79" s="67"/>
      <c r="C79" s="67"/>
      <c r="D79" s="67"/>
      <c r="E79" s="67"/>
      <c r="F79" s="67"/>
      <c r="G79" s="67"/>
      <c r="H79" s="4"/>
      <c r="I79" s="4"/>
      <c r="K79" s="4"/>
    </row>
    <row r="80" spans="1:23" x14ac:dyDescent="0.2">
      <c r="D80" s="4"/>
      <c r="E80" s="4"/>
      <c r="F80" s="4"/>
      <c r="G80" s="4"/>
      <c r="H80" s="4"/>
      <c r="I80" s="4"/>
      <c r="K80" s="4"/>
    </row>
    <row r="81" spans="4:4" x14ac:dyDescent="0.2">
      <c r="D81" s="4"/>
    </row>
    <row r="82" spans="4:4" x14ac:dyDescent="0.2">
      <c r="D82" s="4"/>
    </row>
    <row r="83" spans="4:4" x14ac:dyDescent="0.2">
      <c r="D83" s="4"/>
    </row>
    <row r="84" spans="4:4" x14ac:dyDescent="0.2">
      <c r="D84" s="4"/>
    </row>
    <row r="85" spans="4:4" x14ac:dyDescent="0.2">
      <c r="D85" s="4"/>
    </row>
    <row r="86" spans="4:4" x14ac:dyDescent="0.2">
      <c r="D86" s="4"/>
    </row>
    <row r="87" spans="4:4" x14ac:dyDescent="0.2">
      <c r="D87" s="4"/>
    </row>
    <row r="88" spans="4:4" x14ac:dyDescent="0.2">
      <c r="D88" s="4"/>
    </row>
  </sheetData>
  <mergeCells count="3">
    <mergeCell ref="A2:U2"/>
    <mergeCell ref="A1:U1"/>
    <mergeCell ref="A79:G79"/>
  </mergeCells>
  <phoneticPr fontId="0" type="noConversion"/>
  <pageMargins left="0.25" right="0.25" top="0.5" bottom="0.5" header="0.5" footer="0.5"/>
  <pageSetup scale="52" orientation="landscape" r:id="rId1"/>
  <headerFooter alignWithMargins="0"/>
  <rowBreaks count="1" manualBreakCount="1">
    <brk id="58" max="16383" man="1"/>
  </rowBreaks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ABC Analysis</vt:lpstr>
      <vt:lpstr>All States</vt:lpstr>
      <vt:lpstr>All State and Local Spending</vt:lpstr>
      <vt:lpstr>Census State and Local by State</vt:lpstr>
      <vt:lpstr>'ABC Analysis'!Print_Titles</vt:lpstr>
      <vt:lpstr>'All State and Local Spending'!Print_Titles</vt:lpstr>
      <vt:lpstr>'All States'!Print_Titles</vt:lpstr>
      <vt:lpstr>'Census State and Local by State'!Print_Titles</vt:lpstr>
    </vt:vector>
  </TitlesOfParts>
  <Company>US Census 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Hill0030</dc:creator>
  <cp:lastModifiedBy>Ben Brubeck</cp:lastModifiedBy>
  <cp:lastPrinted>2025-01-07T20:05:54Z</cp:lastPrinted>
  <dcterms:created xsi:type="dcterms:W3CDTF">2005-07-08T14:13:56Z</dcterms:created>
  <dcterms:modified xsi:type="dcterms:W3CDTF">2025-01-07T20:14:10Z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