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80" windowHeight="9420" tabRatio="500" activeTab="0"/>
  </bookViews>
  <sheets>
    <sheet name="Sheet1" sheetId="1" r:id="rId1"/>
    <sheet name="Sheet2" sheetId="2" r:id="rId2"/>
  </sheets>
  <definedNames>
    <definedName name="_xlnm.Print_Area" localSheetId="0">'Sheet1'!$A$1:$E$139</definedName>
  </definedNames>
  <calcPr fullCalcOnLoad="1"/>
</workbook>
</file>

<file path=xl/sharedStrings.xml><?xml version="1.0" encoding="utf-8"?>
<sst xmlns="http://schemas.openxmlformats.org/spreadsheetml/2006/main" count="111" uniqueCount="107">
  <si>
    <t>02A - Abatement &amp; Demolition</t>
  </si>
  <si>
    <t>03A - Concrete</t>
  </si>
  <si>
    <t>05A - Structural Steel &amp; Misc. Metals</t>
  </si>
  <si>
    <t>05B - Miscellaneous Metals</t>
  </si>
  <si>
    <t>07A - Roofing</t>
  </si>
  <si>
    <t>08A - Glass &amp; Glazing</t>
  </si>
  <si>
    <t>08B - Doors, Frames &amp; Hardware</t>
  </si>
  <si>
    <t>09A - Drywall &amp; Related Work</t>
  </si>
  <si>
    <t>09B - Resilient Flooring &amp; Tile</t>
  </si>
  <si>
    <t>09C - Acoustic Ceilings &amp; Wall Panels</t>
  </si>
  <si>
    <t>09D - Painting &amp; Coatings</t>
  </si>
  <si>
    <t>10A - Toilet Compartments &amp; Accessories</t>
  </si>
  <si>
    <t>11A - Foodservice Equipment</t>
  </si>
  <si>
    <t>11B - Stage Equipment</t>
  </si>
  <si>
    <t>11C - Gymnasium Equipment</t>
  </si>
  <si>
    <t>12A - Bleachers &amp; Auditorium Seating</t>
  </si>
  <si>
    <t>13A - Pool Equipment</t>
  </si>
  <si>
    <t>14A - Elevators</t>
  </si>
  <si>
    <t>21A - Fire Protection</t>
  </si>
  <si>
    <t>22A - Plumbing</t>
  </si>
  <si>
    <t>23A - HVAC</t>
  </si>
  <si>
    <t>26A - Electrical</t>
  </si>
  <si>
    <t>31A - Sitework</t>
  </si>
  <si>
    <t>1.  Manafort Brothers</t>
  </si>
  <si>
    <t>2.  AAIS</t>
  </si>
  <si>
    <t>3.  Standard Demolition</t>
  </si>
  <si>
    <t>1.  Ralph Camputaro &amp; Son</t>
  </si>
  <si>
    <t>2.  Connecticut Concrete Construction</t>
  </si>
  <si>
    <t>3.  Manafort Brothers</t>
  </si>
  <si>
    <t>4.  RJB Contracting</t>
  </si>
  <si>
    <t xml:space="preserve">2.  Acranom Masonry </t>
  </si>
  <si>
    <t>3.  Connecticut Mason</t>
  </si>
  <si>
    <t>1.  Massey Plate Glass &amp; Aluminum</t>
  </si>
  <si>
    <t>2.  Cherry Hill Glass</t>
  </si>
  <si>
    <t>1.  Park Roway</t>
  </si>
  <si>
    <t>2.  Builders Hardware</t>
  </si>
  <si>
    <t>1.  R&amp;B Ceramic Tile &amp; Flooring Covering</t>
  </si>
  <si>
    <t>2.  Spectrum Flooring</t>
  </si>
  <si>
    <t>3.  M.F. Higgins</t>
  </si>
  <si>
    <t>4.  Dalene Flooring</t>
  </si>
  <si>
    <t>1.  H. Carr &amp; Sons</t>
  </si>
  <si>
    <t>2.  Central Connecticut Acoustics</t>
  </si>
  <si>
    <t>3.  N.T. Oliva</t>
  </si>
  <si>
    <t>1.  MacKenzie Service Corp.</t>
  </si>
  <si>
    <t>2.  Professional Painting</t>
  </si>
  <si>
    <t>1.  Silktown Roofing</t>
  </si>
  <si>
    <t>2.  Greenwood Industries</t>
  </si>
  <si>
    <t>3.  Titan Roofing</t>
  </si>
  <si>
    <t>4.  Allied Restoration Corp.</t>
  </si>
  <si>
    <t>1.  Warehouse Store Fixture</t>
  </si>
  <si>
    <t>3.  Boston Showcase</t>
  </si>
  <si>
    <t>2.  Singer Equipment</t>
  </si>
  <si>
    <t>4.  Kittredge Equipment</t>
  </si>
  <si>
    <t>5.  Sam Tell &amp; Sons</t>
  </si>
  <si>
    <t>1.  Schindler Elevator</t>
  </si>
  <si>
    <t>2.  Thyssen Krupp Elevator</t>
  </si>
  <si>
    <t>3.  Otis Elevator</t>
  </si>
  <si>
    <t>1.  Janson Industries</t>
  </si>
  <si>
    <t>2.  Secoa</t>
  </si>
  <si>
    <t>1.  The Robert H. Lord Co.</t>
  </si>
  <si>
    <t>1.  Construction Services of NE</t>
  </si>
  <si>
    <t>2.  South Shore Gunite &amp; Spa</t>
  </si>
  <si>
    <t>1.  Davis Ulmer Sprinkler</t>
  </si>
  <si>
    <t>2.  K&amp;M Fire Protection Services</t>
  </si>
  <si>
    <t>3.  M.J. Daly</t>
  </si>
  <si>
    <t>4.  SRI Fire Sprinkler</t>
  </si>
  <si>
    <t>5.  Smith Automatic Sprinkler</t>
  </si>
  <si>
    <t>2.  Ralph Camputaro &amp; Son</t>
  </si>
  <si>
    <t>3.  C.J. Fucci</t>
  </si>
  <si>
    <t>Total of the Apparent Low Bids</t>
  </si>
  <si>
    <t>TBD</t>
  </si>
  <si>
    <t>Bids due Tuesday, March 26th</t>
  </si>
  <si>
    <t>Amount Over Budget</t>
  </si>
  <si>
    <t>1.  Shepard Steel</t>
  </si>
  <si>
    <t>2.  Schenectady Steel</t>
  </si>
  <si>
    <t>3.  United Steel</t>
  </si>
  <si>
    <t>4.  Berlin Steel</t>
  </si>
  <si>
    <t>5.  STS Steel</t>
  </si>
  <si>
    <t>1.  United Steel</t>
  </si>
  <si>
    <t>2.  Shepard Steel</t>
  </si>
  <si>
    <t>3.  Berlin Steel</t>
  </si>
  <si>
    <t>4.  General Welding</t>
  </si>
  <si>
    <t>1.  Conn Acoustics</t>
  </si>
  <si>
    <t>2.  SG Milazzo</t>
  </si>
  <si>
    <t>1.  P&amp;D Mechanical</t>
  </si>
  <si>
    <t>2.  Eastern Energy Services</t>
  </si>
  <si>
    <t>3.  James T. Kay Co. (Meriden)</t>
  </si>
  <si>
    <t>4.  Enterprise Plumbing and Heating</t>
  </si>
  <si>
    <t>1.  Pipeology</t>
  </si>
  <si>
    <t>2.  Titan Mechanical</t>
  </si>
  <si>
    <t>5.  P&amp;D Mechanical</t>
  </si>
  <si>
    <t>1.  Ducci Electrical</t>
  </si>
  <si>
    <t>2.  Dicin Electric</t>
  </si>
  <si>
    <t>3.  Ed Mor Electric</t>
  </si>
  <si>
    <t>4.  A.M. Rizzo</t>
  </si>
  <si>
    <t>5.  Dinto Electrical</t>
  </si>
  <si>
    <r>
      <t>1.  Joe Capasso Mason Ent.</t>
    </r>
    <r>
      <rPr>
        <sz val="11"/>
        <color indexed="8"/>
        <rFont val="Times New Roman"/>
        <family val="1"/>
      </rPr>
      <t xml:space="preserve"> (withdrawn)</t>
    </r>
  </si>
  <si>
    <t xml:space="preserve">Francis T. Maloney High School Additions and Renovations </t>
  </si>
  <si>
    <t>Meriden, CT</t>
  </si>
  <si>
    <t xml:space="preserve">Bid Results as of Tuesday, March 19th </t>
  </si>
  <si>
    <t>Construction Budget including Abatement</t>
  </si>
  <si>
    <t>Bids</t>
  </si>
  <si>
    <t>Low by:</t>
  </si>
  <si>
    <t xml:space="preserve">06A - Millwork </t>
  </si>
  <si>
    <t>Nova Wood Products</t>
  </si>
  <si>
    <t>Millwork One</t>
  </si>
  <si>
    <t>04A - Masonry - Rebidding all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</si>
</sst>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_(&quot;$&quot;* #,##0.000_);_(&quot;$&quot;* \(#,##0.000\);_(&quot;$&quot;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44" applyNumberFormat="1" applyFont="1" applyAlignment="1">
      <alignment/>
    </xf>
    <xf numFmtId="0" fontId="4" fillId="0" borderId="0" xfId="0" applyFont="1" applyAlignment="1">
      <alignment/>
    </xf>
    <xf numFmtId="168" fontId="4" fillId="0" borderId="0" xfId="44" applyNumberFormat="1" applyFont="1" applyAlignment="1">
      <alignment/>
    </xf>
    <xf numFmtId="0" fontId="5" fillId="0" borderId="0" xfId="0" applyFont="1" applyAlignment="1">
      <alignment/>
    </xf>
    <xf numFmtId="168" fontId="5" fillId="0" borderId="10" xfId="44" applyNumberFormat="1" applyFont="1" applyBorder="1" applyAlignment="1">
      <alignment/>
    </xf>
    <xf numFmtId="168" fontId="5" fillId="0" borderId="0" xfId="44" applyNumberFormat="1" applyFont="1" applyAlignment="1">
      <alignment/>
    </xf>
    <xf numFmtId="169" fontId="3" fillId="0" borderId="0" xfId="59" applyNumberFormat="1" applyFont="1" applyAlignment="1">
      <alignment horizontal="center"/>
    </xf>
    <xf numFmtId="169" fontId="4" fillId="0" borderId="0" xfId="59" applyNumberFormat="1" applyFont="1" applyAlignment="1">
      <alignment horizontal="center"/>
    </xf>
    <xf numFmtId="169" fontId="3" fillId="0" borderId="0" xfId="59" applyNumberFormat="1" applyFont="1" applyAlignment="1">
      <alignment horizontal="center"/>
    </xf>
    <xf numFmtId="0" fontId="6" fillId="0" borderId="0" xfId="0" applyFont="1" applyAlignment="1">
      <alignment/>
    </xf>
    <xf numFmtId="168" fontId="4" fillId="0" borderId="0" xfId="44" applyNumberFormat="1" applyFont="1" applyAlignment="1">
      <alignment horizontal="right"/>
    </xf>
    <xf numFmtId="0" fontId="5" fillId="0" borderId="0" xfId="0" applyFont="1" applyAlignment="1">
      <alignment/>
    </xf>
    <xf numFmtId="168" fontId="5" fillId="0" borderId="0" xfId="44" applyNumberFormat="1" applyFont="1" applyAlignment="1">
      <alignment/>
    </xf>
    <xf numFmtId="0" fontId="7" fillId="0" borderId="0" xfId="0" applyFont="1" applyAlignment="1">
      <alignment/>
    </xf>
    <xf numFmtId="168" fontId="7" fillId="0" borderId="0" xfId="44" applyNumberFormat="1" applyFont="1" applyAlignment="1">
      <alignment/>
    </xf>
    <xf numFmtId="0" fontId="6" fillId="0" borderId="0" xfId="0" applyFont="1" applyAlignment="1">
      <alignment horizontal="center"/>
    </xf>
    <xf numFmtId="0" fontId="3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5" fillId="10" borderId="0" xfId="0" applyFont="1" applyFill="1" applyAlignment="1">
      <alignment/>
    </xf>
    <xf numFmtId="168" fontId="5" fillId="10" borderId="0" xfId="44" applyNumberFormat="1" applyFont="1" applyFill="1" applyAlignment="1">
      <alignment/>
    </xf>
    <xf numFmtId="169" fontId="4" fillId="10" borderId="0" xfId="59" applyNumberFormat="1" applyFont="1" applyFill="1" applyAlignment="1">
      <alignment horizontal="center"/>
    </xf>
    <xf numFmtId="168" fontId="4" fillId="10" borderId="0" xfId="44" applyNumberFormat="1" applyFont="1" applyFill="1" applyAlignment="1">
      <alignment/>
    </xf>
    <xf numFmtId="0" fontId="4" fillId="0" borderId="0" xfId="0" applyFont="1" applyAlignment="1">
      <alignment horizontal="center"/>
    </xf>
    <xf numFmtId="168" fontId="5" fillId="0" borderId="0" xfId="44" applyNumberFormat="1" applyFont="1" applyAlignment="1">
      <alignment horizontal="right"/>
    </xf>
    <xf numFmtId="0" fontId="3" fillId="0" borderId="0" xfId="0" applyFont="1" applyAlignment="1">
      <alignment/>
    </xf>
    <xf numFmtId="168" fontId="4" fillId="0" borderId="0" xfId="44" applyNumberFormat="1" applyFont="1" applyAlignment="1">
      <alignment/>
    </xf>
    <xf numFmtId="168" fontId="3" fillId="0" borderId="0" xfId="44" applyNumberFormat="1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F1" sqref="F1:I16384"/>
    </sheetView>
  </sheetViews>
  <sheetFormatPr defaultColWidth="10.875" defaultRowHeight="15.75"/>
  <cols>
    <col min="1" max="1" width="7.125" style="3" customWidth="1"/>
    <col min="2" max="2" width="39.00390625" style="3" customWidth="1"/>
    <col min="3" max="3" width="12.25390625" style="4" customWidth="1"/>
    <col min="4" max="4" width="8.25390625" style="9" customWidth="1"/>
    <col min="5" max="5" width="2.625" style="3" customWidth="1"/>
    <col min="6" max="16384" width="10.875" style="3" customWidth="1"/>
  </cols>
  <sheetData>
    <row r="1" spans="1:5" ht="15">
      <c r="A1" s="29" t="s">
        <v>97</v>
      </c>
      <c r="B1" s="29"/>
      <c r="C1" s="29"/>
      <c r="D1" s="29"/>
      <c r="E1" s="11"/>
    </row>
    <row r="2" spans="1:5" ht="15">
      <c r="A2" s="29" t="s">
        <v>98</v>
      </c>
      <c r="B2" s="29"/>
      <c r="C2" s="29"/>
      <c r="D2" s="29"/>
      <c r="E2" s="11"/>
    </row>
    <row r="3" spans="1:5" ht="15">
      <c r="A3" s="17"/>
      <c r="B3" s="17"/>
      <c r="C3" s="17"/>
      <c r="D3" s="17"/>
      <c r="E3" s="11"/>
    </row>
    <row r="4" spans="1:5" ht="15">
      <c r="A4" s="29" t="s">
        <v>99</v>
      </c>
      <c r="B4" s="29"/>
      <c r="C4" s="29"/>
      <c r="D4" s="29"/>
      <c r="E4" s="11"/>
    </row>
    <row r="5" ht="15">
      <c r="F5" s="24"/>
    </row>
    <row r="6" spans="1:6" ht="15">
      <c r="A6" s="27"/>
      <c r="B6" s="27"/>
      <c r="C6" s="28" t="s">
        <v>101</v>
      </c>
      <c r="D6" s="28" t="s">
        <v>102</v>
      </c>
      <c r="E6" s="28"/>
      <c r="F6" s="24"/>
    </row>
    <row r="7" spans="1:7" s="1" customFormat="1" ht="15" customHeight="1">
      <c r="A7" s="28" t="s">
        <v>0</v>
      </c>
      <c r="B7" s="28"/>
      <c r="C7" s="27"/>
      <c r="D7" s="27"/>
      <c r="E7" s="27"/>
      <c r="F7" s="24"/>
      <c r="G7" s="3"/>
    </row>
    <row r="8" spans="1:6" ht="15" customHeight="1">
      <c r="A8" s="27"/>
      <c r="B8" s="27" t="s">
        <v>23</v>
      </c>
      <c r="C8" s="27">
        <v>4499000</v>
      </c>
      <c r="D8" s="9">
        <f>(C9-C8)/C9</f>
        <v>0.2062455892731122</v>
      </c>
      <c r="E8" s="27"/>
      <c r="F8" s="24"/>
    </row>
    <row r="9" spans="1:6" ht="15" customHeight="1">
      <c r="A9" s="27"/>
      <c r="B9" s="27" t="s">
        <v>24</v>
      </c>
      <c r="C9" s="27">
        <v>5668000</v>
      </c>
      <c r="D9" s="27"/>
      <c r="E9" s="27"/>
      <c r="F9" s="24"/>
    </row>
    <row r="10" spans="1:6" ht="15" customHeight="1">
      <c r="A10" s="27"/>
      <c r="B10" s="27" t="s">
        <v>25</v>
      </c>
      <c r="C10" s="27">
        <v>5741828</v>
      </c>
      <c r="D10" s="27"/>
      <c r="E10" s="27"/>
      <c r="F10" s="24"/>
    </row>
    <row r="11" spans="1:6" ht="15" customHeight="1">
      <c r="A11" s="27"/>
      <c r="B11" s="27"/>
      <c r="C11" s="27"/>
      <c r="D11" s="27"/>
      <c r="E11" s="27"/>
      <c r="F11" s="24"/>
    </row>
    <row r="12" spans="1:6" ht="15" customHeight="1">
      <c r="A12" s="28" t="s">
        <v>1</v>
      </c>
      <c r="B12" s="27"/>
      <c r="C12" s="27"/>
      <c r="D12" s="27"/>
      <c r="E12" s="27"/>
      <c r="F12" s="24"/>
    </row>
    <row r="13" spans="1:6" ht="15" customHeight="1">
      <c r="A13" s="27"/>
      <c r="B13" s="27" t="s">
        <v>26</v>
      </c>
      <c r="C13" s="27">
        <v>4031364</v>
      </c>
      <c r="D13" s="9">
        <f>(C14-C13)/C14</f>
        <v>0.03864072113320933</v>
      </c>
      <c r="E13" s="27"/>
      <c r="F13" s="24"/>
    </row>
    <row r="14" spans="1:6" ht="15" customHeight="1">
      <c r="A14" s="27"/>
      <c r="B14" s="27" t="s">
        <v>27</v>
      </c>
      <c r="C14" s="27">
        <v>4193400</v>
      </c>
      <c r="D14" s="27"/>
      <c r="E14" s="27"/>
      <c r="F14" s="24"/>
    </row>
    <row r="15" spans="1:6" ht="15" customHeight="1">
      <c r="A15" s="27"/>
      <c r="B15" s="27" t="s">
        <v>28</v>
      </c>
      <c r="C15" s="27">
        <v>4364000</v>
      </c>
      <c r="D15" s="27"/>
      <c r="E15" s="27"/>
      <c r="F15" s="24"/>
    </row>
    <row r="16" spans="1:6" ht="15" customHeight="1">
      <c r="A16" s="27"/>
      <c r="B16" s="27" t="s">
        <v>29</v>
      </c>
      <c r="C16" s="27">
        <v>4420000</v>
      </c>
      <c r="D16" s="27"/>
      <c r="E16" s="27"/>
      <c r="F16" s="24"/>
    </row>
    <row r="17" spans="1:6" ht="15" customHeight="1">
      <c r="A17" s="27"/>
      <c r="B17" s="27"/>
      <c r="C17" s="27"/>
      <c r="D17" s="27"/>
      <c r="E17" s="27"/>
      <c r="F17" s="24"/>
    </row>
    <row r="18" spans="1:6" ht="15" customHeight="1">
      <c r="A18" s="11" t="s">
        <v>106</v>
      </c>
      <c r="B18" s="11"/>
      <c r="C18" s="11"/>
      <c r="D18" s="11"/>
      <c r="E18" s="11"/>
      <c r="F18" s="24"/>
    </row>
    <row r="19" spans="2:6" ht="15" customHeight="1">
      <c r="B19" s="15" t="s">
        <v>96</v>
      </c>
      <c r="C19" s="16">
        <v>9678000</v>
      </c>
      <c r="D19" s="9">
        <f>(C20-C19)/C20</f>
        <v>0.13589285714285715</v>
      </c>
      <c r="F19" s="24"/>
    </row>
    <row r="20" spans="2:6" ht="15" customHeight="1">
      <c r="B20" s="13" t="s">
        <v>30</v>
      </c>
      <c r="C20" s="14">
        <v>11200000</v>
      </c>
      <c r="D20" s="9">
        <v>0.05</v>
      </c>
      <c r="F20" s="24"/>
    </row>
    <row r="21" spans="2:6" ht="15" customHeight="1">
      <c r="B21" s="3" t="s">
        <v>31</v>
      </c>
      <c r="C21" s="4">
        <v>11840000</v>
      </c>
      <c r="F21" s="24"/>
    </row>
    <row r="22" ht="15" customHeight="1">
      <c r="F22" s="24"/>
    </row>
    <row r="23" spans="1:6" ht="15">
      <c r="A23" s="1" t="s">
        <v>2</v>
      </c>
      <c r="F23" s="24"/>
    </row>
    <row r="24" spans="2:6" ht="15" customHeight="1">
      <c r="B24" s="5" t="s">
        <v>73</v>
      </c>
      <c r="C24" s="7">
        <v>7100000</v>
      </c>
      <c r="D24" s="9">
        <f>(C25-C24)/C25</f>
        <v>0.08292430896409196</v>
      </c>
      <c r="F24" s="24"/>
    </row>
    <row r="25" spans="2:6" ht="15" customHeight="1">
      <c r="B25" s="3" t="s">
        <v>74</v>
      </c>
      <c r="C25" s="4">
        <v>7742000</v>
      </c>
      <c r="F25" s="24"/>
    </row>
    <row r="26" spans="2:6" ht="15" customHeight="1">
      <c r="B26" s="3" t="s">
        <v>75</v>
      </c>
      <c r="C26" s="4">
        <v>7895000</v>
      </c>
      <c r="F26" s="24"/>
    </row>
    <row r="27" spans="2:6" ht="15" customHeight="1">
      <c r="B27" s="3" t="s">
        <v>76</v>
      </c>
      <c r="C27" s="4">
        <v>8070000</v>
      </c>
      <c r="F27" s="24"/>
    </row>
    <row r="28" spans="2:6" ht="15" customHeight="1">
      <c r="B28" s="3" t="s">
        <v>77</v>
      </c>
      <c r="C28" s="4">
        <v>8154000</v>
      </c>
      <c r="F28" s="24"/>
    </row>
    <row r="29" ht="15" customHeight="1">
      <c r="F29" s="24"/>
    </row>
    <row r="30" spans="1:6" ht="15">
      <c r="A30" s="1" t="s">
        <v>3</v>
      </c>
      <c r="F30" s="24"/>
    </row>
    <row r="31" spans="2:6" ht="15" customHeight="1">
      <c r="B31" s="5" t="s">
        <v>78</v>
      </c>
      <c r="C31" s="7">
        <v>1692000</v>
      </c>
      <c r="D31" s="9">
        <f>(C32-C31)/C32</f>
        <v>0.04190260475651189</v>
      </c>
      <c r="F31" s="24"/>
    </row>
    <row r="32" spans="2:6" ht="15" customHeight="1">
      <c r="B32" s="3" t="s">
        <v>79</v>
      </c>
      <c r="C32" s="4">
        <v>1766000</v>
      </c>
      <c r="F32" s="24"/>
    </row>
    <row r="33" spans="2:6" ht="15" customHeight="1">
      <c r="B33" s="3" t="s">
        <v>80</v>
      </c>
      <c r="C33" s="4">
        <v>2200000</v>
      </c>
      <c r="F33" s="24"/>
    </row>
    <row r="34" spans="2:6" ht="15" customHeight="1">
      <c r="B34" s="3" t="s">
        <v>81</v>
      </c>
      <c r="C34" s="4">
        <v>3000000</v>
      </c>
      <c r="F34" s="24"/>
    </row>
    <row r="35" ht="15" customHeight="1">
      <c r="F35" s="24"/>
    </row>
    <row r="36" spans="1:6" ht="15">
      <c r="A36" s="26" t="s">
        <v>103</v>
      </c>
      <c r="F36" s="24"/>
    </row>
    <row r="37" spans="2:6" ht="15" customHeight="1">
      <c r="B37" s="3" t="s">
        <v>104</v>
      </c>
      <c r="C37" s="25">
        <v>847000</v>
      </c>
      <c r="F37" s="24"/>
    </row>
    <row r="38" spans="2:6" ht="15" customHeight="1">
      <c r="B38" s="15" t="s">
        <v>105</v>
      </c>
      <c r="C38" s="16">
        <v>899000</v>
      </c>
      <c r="F38" s="24"/>
    </row>
    <row r="39" ht="15" customHeight="1">
      <c r="F39" s="24"/>
    </row>
    <row r="40" spans="1:6" ht="15" customHeight="1">
      <c r="A40" s="1" t="s">
        <v>4</v>
      </c>
      <c r="F40" s="24"/>
    </row>
    <row r="41" spans="2:6" ht="15" customHeight="1">
      <c r="B41" s="5" t="s">
        <v>45</v>
      </c>
      <c r="C41" s="7">
        <v>2944622</v>
      </c>
      <c r="D41" s="9">
        <f>(C42-C41)/C42</f>
        <v>0.04302177445563861</v>
      </c>
      <c r="F41" s="24"/>
    </row>
    <row r="42" spans="2:6" ht="15" customHeight="1">
      <c r="B42" s="3" t="s">
        <v>46</v>
      </c>
      <c r="C42" s="4">
        <v>3077000</v>
      </c>
      <c r="F42" s="24"/>
    </row>
    <row r="43" spans="2:6" ht="15" customHeight="1">
      <c r="B43" s="3" t="s">
        <v>47</v>
      </c>
      <c r="C43" s="4">
        <v>4328000</v>
      </c>
      <c r="F43" s="24"/>
    </row>
    <row r="44" spans="2:6" ht="15" customHeight="1">
      <c r="B44" s="3" t="s">
        <v>48</v>
      </c>
      <c r="C44" s="4">
        <v>5700000</v>
      </c>
      <c r="F44" s="24"/>
    </row>
    <row r="45" ht="15" customHeight="1">
      <c r="F45" s="24"/>
    </row>
    <row r="46" spans="1:6" ht="15" customHeight="1">
      <c r="A46" s="1" t="s">
        <v>5</v>
      </c>
      <c r="F46" s="24"/>
    </row>
    <row r="47" spans="2:6" ht="15" customHeight="1">
      <c r="B47" s="5" t="s">
        <v>32</v>
      </c>
      <c r="C47" s="7">
        <v>6819000</v>
      </c>
      <c r="D47" s="9">
        <f>(C48-C47)/C48</f>
        <v>0.15448110136927193</v>
      </c>
      <c r="F47" s="24"/>
    </row>
    <row r="48" spans="2:6" ht="15" customHeight="1">
      <c r="B48" s="3" t="s">
        <v>33</v>
      </c>
      <c r="C48" s="4">
        <v>8064870</v>
      </c>
      <c r="F48" s="24"/>
    </row>
    <row r="49" ht="15" customHeight="1">
      <c r="F49" s="24"/>
    </row>
    <row r="50" spans="1:6" ht="15" customHeight="1">
      <c r="A50" s="1" t="s">
        <v>6</v>
      </c>
      <c r="F50" s="24"/>
    </row>
    <row r="51" spans="2:6" ht="15" customHeight="1">
      <c r="B51" s="5" t="s">
        <v>34</v>
      </c>
      <c r="C51" s="7">
        <v>757305</v>
      </c>
      <c r="D51" s="9">
        <f>(C52-C51)/C52</f>
        <v>0.04873131516141188</v>
      </c>
      <c r="F51" s="24"/>
    </row>
    <row r="52" spans="2:6" ht="15" customHeight="1">
      <c r="B52" s="3" t="s">
        <v>35</v>
      </c>
      <c r="C52" s="4">
        <v>796100</v>
      </c>
      <c r="F52" s="24"/>
    </row>
    <row r="53" ht="15" customHeight="1">
      <c r="F53" s="24"/>
    </row>
    <row r="54" spans="1:6" ht="15">
      <c r="A54" s="18" t="s">
        <v>7</v>
      </c>
      <c r="B54" s="19"/>
      <c r="C54" s="23"/>
      <c r="D54" s="22"/>
      <c r="E54" s="19"/>
      <c r="F54" s="24"/>
    </row>
    <row r="55" spans="1:6" ht="15" customHeight="1">
      <c r="A55" s="19"/>
      <c r="B55" s="20" t="s">
        <v>82</v>
      </c>
      <c r="C55" s="21">
        <v>4711742</v>
      </c>
      <c r="D55" s="22">
        <f>(C56-C55)/C56</f>
        <v>0.1945740170940171</v>
      </c>
      <c r="E55" s="19"/>
      <c r="F55" s="24"/>
    </row>
    <row r="56" spans="1:6" ht="15" customHeight="1">
      <c r="A56" s="19"/>
      <c r="B56" s="19" t="s">
        <v>83</v>
      </c>
      <c r="C56" s="23">
        <v>5850000</v>
      </c>
      <c r="D56" s="22"/>
      <c r="E56" s="19"/>
      <c r="F56" s="24"/>
    </row>
    <row r="57" spans="1:6" ht="15">
      <c r="A57" s="1"/>
      <c r="F57" s="24"/>
    </row>
    <row r="58" spans="1:6" ht="15" customHeight="1">
      <c r="A58" s="1" t="s">
        <v>8</v>
      </c>
      <c r="F58" s="24"/>
    </row>
    <row r="59" spans="2:6" ht="15" customHeight="1">
      <c r="B59" s="5" t="s">
        <v>36</v>
      </c>
      <c r="C59" s="7">
        <v>1641300</v>
      </c>
      <c r="D59" s="9">
        <f>(C60-C59)/C60</f>
        <v>0.1607303839327398</v>
      </c>
      <c r="F59" s="24"/>
    </row>
    <row r="60" spans="2:6" ht="15" customHeight="1">
      <c r="B60" s="3" t="s">
        <v>37</v>
      </c>
      <c r="C60" s="4">
        <v>1955629</v>
      </c>
      <c r="F60" s="24"/>
    </row>
    <row r="61" spans="2:6" ht="15" customHeight="1">
      <c r="B61" s="3" t="s">
        <v>38</v>
      </c>
      <c r="C61" s="4">
        <v>2183000</v>
      </c>
      <c r="F61" s="24"/>
    </row>
    <row r="62" spans="2:6" ht="15" customHeight="1">
      <c r="B62" s="3" t="s">
        <v>39</v>
      </c>
      <c r="C62" s="4">
        <v>2549040</v>
      </c>
      <c r="F62" s="24"/>
    </row>
    <row r="63" ht="15" customHeight="1">
      <c r="F63" s="24"/>
    </row>
    <row r="64" spans="1:6" ht="15" customHeight="1">
      <c r="A64" s="18" t="s">
        <v>9</v>
      </c>
      <c r="B64" s="19"/>
      <c r="C64" s="23"/>
      <c r="D64" s="22"/>
      <c r="E64" s="19"/>
      <c r="F64" s="24"/>
    </row>
    <row r="65" spans="1:6" ht="15" customHeight="1">
      <c r="A65" s="19"/>
      <c r="B65" s="20" t="s">
        <v>40</v>
      </c>
      <c r="C65" s="21">
        <v>1323500</v>
      </c>
      <c r="D65" s="22">
        <f>(C66-C65)/C66</f>
        <v>0.05784483875514501</v>
      </c>
      <c r="E65" s="19"/>
      <c r="F65" s="24"/>
    </row>
    <row r="66" spans="1:6" ht="15" customHeight="1">
      <c r="A66" s="19"/>
      <c r="B66" s="19" t="s">
        <v>41</v>
      </c>
      <c r="C66" s="23">
        <v>1404758</v>
      </c>
      <c r="D66" s="22"/>
      <c r="E66" s="19"/>
      <c r="F66" s="24"/>
    </row>
    <row r="67" spans="1:6" ht="15" customHeight="1">
      <c r="A67" s="19"/>
      <c r="B67" s="19" t="s">
        <v>42</v>
      </c>
      <c r="C67" s="23">
        <v>1539327</v>
      </c>
      <c r="D67" s="22"/>
      <c r="E67" s="19"/>
      <c r="F67" s="24"/>
    </row>
    <row r="68" ht="15" customHeight="1">
      <c r="F68" s="24"/>
    </row>
    <row r="69" spans="1:6" ht="15" customHeight="1">
      <c r="A69" s="1" t="s">
        <v>10</v>
      </c>
      <c r="F69" s="24"/>
    </row>
    <row r="70" spans="2:6" ht="15" customHeight="1">
      <c r="B70" s="5" t="s">
        <v>43</v>
      </c>
      <c r="C70" s="7">
        <v>523498</v>
      </c>
      <c r="D70" s="9">
        <f>(C71-C70)/C71</f>
        <v>0.2056176024279211</v>
      </c>
      <c r="F70" s="24"/>
    </row>
    <row r="71" spans="2:6" ht="15" customHeight="1">
      <c r="B71" s="3" t="s">
        <v>44</v>
      </c>
      <c r="C71" s="4">
        <v>659000</v>
      </c>
      <c r="F71" s="24"/>
    </row>
    <row r="72" ht="15" customHeight="1">
      <c r="F72" s="24"/>
    </row>
    <row r="73" spans="1:6" ht="15">
      <c r="A73" s="1" t="s">
        <v>11</v>
      </c>
      <c r="F73" s="24"/>
    </row>
    <row r="74" spans="2:6" ht="15" customHeight="1">
      <c r="B74" s="3" t="s">
        <v>71</v>
      </c>
      <c r="C74" s="12" t="s">
        <v>70</v>
      </c>
      <c r="F74" s="24"/>
    </row>
    <row r="75" spans="3:6" ht="15" customHeight="1">
      <c r="C75" s="12"/>
      <c r="F75" s="24"/>
    </row>
    <row r="76" spans="1:6" ht="15" customHeight="1">
      <c r="A76" s="1" t="s">
        <v>12</v>
      </c>
      <c r="D76" s="8"/>
      <c r="F76" s="24"/>
    </row>
    <row r="77" spans="2:6" ht="15" customHeight="1">
      <c r="B77" s="5" t="s">
        <v>49</v>
      </c>
      <c r="C77" s="7">
        <v>389975</v>
      </c>
      <c r="D77" s="9">
        <f>(C78-C77)/C78</f>
        <v>0.038286066584463624</v>
      </c>
      <c r="F77" s="24"/>
    </row>
    <row r="78" spans="2:6" ht="15" customHeight="1">
      <c r="B78" s="3" t="s">
        <v>51</v>
      </c>
      <c r="C78" s="4">
        <v>405500</v>
      </c>
      <c r="F78" s="24"/>
    </row>
    <row r="79" spans="2:6" ht="15" customHeight="1">
      <c r="B79" s="3" t="s">
        <v>50</v>
      </c>
      <c r="C79" s="4">
        <v>406001</v>
      </c>
      <c r="F79" s="24"/>
    </row>
    <row r="80" spans="2:6" ht="15" customHeight="1">
      <c r="B80" s="3" t="s">
        <v>52</v>
      </c>
      <c r="C80" s="4">
        <v>420141</v>
      </c>
      <c r="F80" s="24"/>
    </row>
    <row r="81" spans="2:6" ht="15" customHeight="1">
      <c r="B81" s="3" t="s">
        <v>53</v>
      </c>
      <c r="C81" s="4">
        <v>449900</v>
      </c>
      <c r="F81" s="24"/>
    </row>
    <row r="82" ht="15" customHeight="1">
      <c r="F82" s="24"/>
    </row>
    <row r="83" spans="1:6" ht="15" customHeight="1">
      <c r="A83" s="1" t="s">
        <v>13</v>
      </c>
      <c r="F83" s="24"/>
    </row>
    <row r="84" spans="2:6" ht="15" customHeight="1">
      <c r="B84" s="5" t="s">
        <v>57</v>
      </c>
      <c r="C84" s="7">
        <v>470307</v>
      </c>
      <c r="D84" s="9">
        <f>(C85-C84)/C85</f>
        <v>0.18530099068558076</v>
      </c>
      <c r="F84" s="24"/>
    </row>
    <row r="85" spans="2:6" ht="15" customHeight="1">
      <c r="B85" s="3" t="s">
        <v>58</v>
      </c>
      <c r="C85" s="4">
        <v>577277</v>
      </c>
      <c r="F85" s="24"/>
    </row>
    <row r="86" ht="15" customHeight="1">
      <c r="F86" s="24"/>
    </row>
    <row r="87" spans="1:6" ht="15">
      <c r="A87" s="1" t="s">
        <v>14</v>
      </c>
      <c r="F87" s="24"/>
    </row>
    <row r="88" spans="2:6" ht="15">
      <c r="B88" s="5" t="s">
        <v>59</v>
      </c>
      <c r="C88" s="7">
        <v>218239</v>
      </c>
      <c r="F88" s="24"/>
    </row>
    <row r="89" ht="15">
      <c r="F89" s="24"/>
    </row>
    <row r="90" spans="1:6" ht="15">
      <c r="A90" s="1" t="s">
        <v>15</v>
      </c>
      <c r="F90" s="24"/>
    </row>
    <row r="91" spans="2:6" ht="15">
      <c r="B91" s="5" t="s">
        <v>59</v>
      </c>
      <c r="C91" s="7">
        <v>312343</v>
      </c>
      <c r="F91" s="24"/>
    </row>
    <row r="92" ht="15">
      <c r="F92" s="24"/>
    </row>
    <row r="93" spans="1:6" ht="15">
      <c r="A93" s="1" t="s">
        <v>16</v>
      </c>
      <c r="F93" s="24"/>
    </row>
    <row r="94" spans="2:6" ht="15">
      <c r="B94" s="5" t="s">
        <v>60</v>
      </c>
      <c r="C94" s="7">
        <v>456000</v>
      </c>
      <c r="D94" s="9">
        <f>(C95-C94)/C95</f>
        <v>0.22128620976431954</v>
      </c>
      <c r="F94" s="24"/>
    </row>
    <row r="95" spans="2:6" ht="15">
      <c r="B95" s="3" t="s">
        <v>61</v>
      </c>
      <c r="C95" s="4">
        <v>585581</v>
      </c>
      <c r="F95" s="24"/>
    </row>
    <row r="96" ht="15">
      <c r="F96" s="24"/>
    </row>
    <row r="97" spans="1:6" ht="15">
      <c r="A97" s="1" t="s">
        <v>17</v>
      </c>
      <c r="F97" s="24"/>
    </row>
    <row r="98" spans="2:6" ht="15">
      <c r="B98" s="5" t="s">
        <v>54</v>
      </c>
      <c r="C98" s="7">
        <v>240700</v>
      </c>
      <c r="D98" s="9">
        <f>(C99-C98)/C99</f>
        <v>0.10052316890881913</v>
      </c>
      <c r="F98" s="24"/>
    </row>
    <row r="99" spans="2:6" ht="15">
      <c r="B99" s="3" t="s">
        <v>55</v>
      </c>
      <c r="C99" s="4">
        <v>267600</v>
      </c>
      <c r="F99" s="24"/>
    </row>
    <row r="100" spans="2:6" ht="15">
      <c r="B100" s="3" t="s">
        <v>56</v>
      </c>
      <c r="C100" s="4">
        <v>306568</v>
      </c>
      <c r="F100" s="24"/>
    </row>
    <row r="101" ht="15">
      <c r="F101" s="24"/>
    </row>
    <row r="102" spans="1:6" ht="15">
      <c r="A102" s="1" t="s">
        <v>18</v>
      </c>
      <c r="F102" s="24"/>
    </row>
    <row r="103" spans="2:6" ht="15">
      <c r="B103" s="5" t="s">
        <v>62</v>
      </c>
      <c r="C103" s="7">
        <v>949000</v>
      </c>
      <c r="D103" s="9">
        <f>(C104-C103)/C104</f>
        <v>0.014537902388369679</v>
      </c>
      <c r="F103" s="24"/>
    </row>
    <row r="104" spans="2:6" ht="15">
      <c r="B104" s="3" t="s">
        <v>63</v>
      </c>
      <c r="C104" s="4">
        <v>963000</v>
      </c>
      <c r="F104" s="24"/>
    </row>
    <row r="105" spans="2:6" ht="15">
      <c r="B105" s="3" t="s">
        <v>64</v>
      </c>
      <c r="C105" s="4">
        <v>1196000</v>
      </c>
      <c r="F105" s="24"/>
    </row>
    <row r="106" spans="2:6" ht="15">
      <c r="B106" s="3" t="s">
        <v>65</v>
      </c>
      <c r="C106" s="4">
        <v>1221800</v>
      </c>
      <c r="F106" s="24"/>
    </row>
    <row r="107" spans="2:6" ht="15">
      <c r="B107" s="3" t="s">
        <v>66</v>
      </c>
      <c r="C107" s="4">
        <v>1364000</v>
      </c>
      <c r="F107" s="24"/>
    </row>
    <row r="108" ht="15">
      <c r="F108" s="24"/>
    </row>
    <row r="109" spans="1:6" ht="15">
      <c r="A109" s="1" t="s">
        <v>19</v>
      </c>
      <c r="F109" s="24"/>
    </row>
    <row r="110" spans="2:6" ht="15">
      <c r="B110" s="5" t="s">
        <v>84</v>
      </c>
      <c r="C110" s="7">
        <v>4278000</v>
      </c>
      <c r="D110" s="9">
        <f>(C111-C110)/C111</f>
        <v>0.04572830693731876</v>
      </c>
      <c r="F110" s="24"/>
    </row>
    <row r="111" spans="2:6" ht="15">
      <c r="B111" s="3" t="s">
        <v>85</v>
      </c>
      <c r="C111" s="4">
        <v>4483000</v>
      </c>
      <c r="F111" s="24"/>
    </row>
    <row r="112" spans="2:6" ht="15">
      <c r="B112" s="3" t="s">
        <v>86</v>
      </c>
      <c r="C112" s="4">
        <v>4710000</v>
      </c>
      <c r="F112" s="24"/>
    </row>
    <row r="113" spans="2:6" ht="15">
      <c r="B113" s="3" t="s">
        <v>87</v>
      </c>
      <c r="C113" s="4">
        <v>5000000</v>
      </c>
      <c r="F113" s="24"/>
    </row>
    <row r="114" ht="15">
      <c r="F114" s="24"/>
    </row>
    <row r="115" spans="1:6" ht="15">
      <c r="A115" s="1" t="s">
        <v>20</v>
      </c>
      <c r="F115" s="24"/>
    </row>
    <row r="116" spans="2:6" ht="15">
      <c r="B116" s="5" t="s">
        <v>88</v>
      </c>
      <c r="C116" s="7">
        <v>13660000</v>
      </c>
      <c r="D116" s="9">
        <f>(C117-C116)/C117</f>
        <v>0.022330375035785856</v>
      </c>
      <c r="F116" s="24"/>
    </row>
    <row r="117" spans="2:6" ht="15">
      <c r="B117" s="3" t="s">
        <v>89</v>
      </c>
      <c r="C117" s="4">
        <v>13972000</v>
      </c>
      <c r="F117" s="24"/>
    </row>
    <row r="118" spans="2:6" ht="15">
      <c r="B118" s="3" t="s">
        <v>86</v>
      </c>
      <c r="C118" s="4">
        <v>14248000</v>
      </c>
      <c r="F118" s="24"/>
    </row>
    <row r="119" spans="2:6" ht="15">
      <c r="B119" s="3" t="s">
        <v>87</v>
      </c>
      <c r="C119" s="4">
        <v>14500000</v>
      </c>
      <c r="F119" s="24"/>
    </row>
    <row r="120" spans="2:6" ht="15">
      <c r="B120" s="3" t="s">
        <v>90</v>
      </c>
      <c r="C120" s="4">
        <v>14512000</v>
      </c>
      <c r="F120" s="24"/>
    </row>
    <row r="121" ht="15">
      <c r="F121" s="24"/>
    </row>
    <row r="122" spans="1:6" ht="15">
      <c r="A122" s="1" t="s">
        <v>21</v>
      </c>
      <c r="F122" s="24"/>
    </row>
    <row r="123" spans="2:6" ht="15">
      <c r="B123" s="5" t="s">
        <v>91</v>
      </c>
      <c r="C123" s="7">
        <v>8148000</v>
      </c>
      <c r="D123" s="9">
        <f>(C124-C123)/C124</f>
        <v>0.025358851674641147</v>
      </c>
      <c r="F123" s="24"/>
    </row>
    <row r="124" spans="2:6" ht="15">
      <c r="B124" s="3" t="s">
        <v>92</v>
      </c>
      <c r="C124" s="4">
        <v>8360000</v>
      </c>
      <c r="F124" s="24"/>
    </row>
    <row r="125" spans="2:6" ht="15">
      <c r="B125" s="3" t="s">
        <v>93</v>
      </c>
      <c r="C125" s="4">
        <v>8587000</v>
      </c>
      <c r="F125" s="24"/>
    </row>
    <row r="126" spans="2:6" ht="15">
      <c r="B126" s="3" t="s">
        <v>94</v>
      </c>
      <c r="C126" s="4">
        <v>8699000</v>
      </c>
      <c r="F126" s="24"/>
    </row>
    <row r="127" spans="2:6" ht="15">
      <c r="B127" s="3" t="s">
        <v>95</v>
      </c>
      <c r="C127" s="4">
        <v>8995000</v>
      </c>
      <c r="F127" s="24"/>
    </row>
    <row r="128" ht="15">
      <c r="F128" s="24"/>
    </row>
    <row r="129" spans="1:6" ht="15">
      <c r="A129" s="1" t="s">
        <v>22</v>
      </c>
      <c r="F129" s="24"/>
    </row>
    <row r="130" spans="2:6" ht="15">
      <c r="B130" s="5" t="s">
        <v>23</v>
      </c>
      <c r="C130" s="7">
        <v>7489000</v>
      </c>
      <c r="D130" s="9">
        <f>(C131-C130)/C131</f>
        <v>0.12080300540032872</v>
      </c>
      <c r="F130" s="24"/>
    </row>
    <row r="131" spans="2:6" ht="15">
      <c r="B131" s="3" t="s">
        <v>67</v>
      </c>
      <c r="C131" s="4">
        <v>8518000</v>
      </c>
      <c r="F131" s="24"/>
    </row>
    <row r="132" spans="2:6" ht="15">
      <c r="B132" s="3" t="s">
        <v>68</v>
      </c>
      <c r="C132" s="4">
        <v>9165000</v>
      </c>
      <c r="F132" s="24"/>
    </row>
    <row r="133" ht="15">
      <c r="F133" s="24"/>
    </row>
    <row r="134" ht="15">
      <c r="F134" s="24"/>
    </row>
    <row r="135" spans="1:6" ht="15">
      <c r="A135" s="3" t="s">
        <v>100</v>
      </c>
      <c r="C135" s="4">
        <v>75003047</v>
      </c>
      <c r="F135" s="24"/>
    </row>
    <row r="136" spans="1:6" ht="15">
      <c r="A136" s="5" t="s">
        <v>69</v>
      </c>
      <c r="C136" s="6">
        <v>84701895</v>
      </c>
      <c r="F136" s="24"/>
    </row>
    <row r="137" spans="1:4" ht="15">
      <c r="A137" s="1" t="s">
        <v>72</v>
      </c>
      <c r="C137" s="2">
        <f>C135-C136</f>
        <v>-9698848</v>
      </c>
      <c r="D137" s="10">
        <f>C137/C135</f>
        <v>-0.12931271978857073</v>
      </c>
    </row>
  </sheetData>
  <sheetProtection/>
  <mergeCells count="3">
    <mergeCell ref="A1:D1"/>
    <mergeCell ref="A2:D2"/>
    <mergeCell ref="A4:D4"/>
  </mergeCells>
  <printOptions horizontalCentered="1"/>
  <pageMargins left="0.5" right="0.5" top="0.5" bottom="0.5" header="0.5" footer="0.5"/>
  <pageSetup horizontalDpi="600" verticalDpi="600" orientation="landscape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Kronenberger &amp; Sons Restoration,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Addy</dc:creator>
  <cp:keywords/>
  <dc:description/>
  <cp:lastModifiedBy>Lelah Campo</cp:lastModifiedBy>
  <cp:lastPrinted>2013-03-26T22:08:18Z</cp:lastPrinted>
  <dcterms:created xsi:type="dcterms:W3CDTF">2013-03-17T17:23:07Z</dcterms:created>
  <dcterms:modified xsi:type="dcterms:W3CDTF">2013-04-04T15:51:25Z</dcterms:modified>
  <cp:category/>
  <cp:version/>
  <cp:contentType/>
  <cp:contentStatus/>
</cp:coreProperties>
</file>